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1.xml" ContentType="application/vnd.ms-excel.controlproperti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8.xml" ContentType="application/vnd.openxmlformats-officedocument.drawing+xml"/>
  <Override PartName="/xl/ctrlProps/ctrlProp2.xml" ContentType="application/vnd.ms-excel.controlproperties+xml"/>
  <Override PartName="/xl/slicers/slicer1.xml" ContentType="application/vnd.ms-excel.slicer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9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licers/slicer2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E5D1E7B1-6628-F0F0-D09B-76B25B5F3CD3}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Descargas\"/>
    </mc:Choice>
  </mc:AlternateContent>
  <xr:revisionPtr revIDLastSave="0" documentId="13_ncr:1_{1B3F24A0-CF6A-454F-ACEC-97769797D9F5}" xr6:coauthVersionLast="47" xr6:coauthVersionMax="47" xr10:uidLastSave="{00000000-0000-0000-0000-000000000000}"/>
  <bookViews>
    <workbookView showSheetTabs="0" xWindow="-24120" yWindow="-120" windowWidth="24240" windowHeight="13020" tabRatio="653" activeTab="4" xr2:uid="{00000000-000D-0000-FFFF-FFFF00000000}"/>
  </bookViews>
  <sheets>
    <sheet name="Áreas" sheetId="16" r:id="rId1"/>
    <sheet name="TipoT" sheetId="18" r:id="rId2"/>
    <sheet name="Capacitaciones" sheetId="19" r:id="rId3"/>
    <sheet name="Empleados" sheetId="17" r:id="rId4"/>
    <sheet name="GRAF" sheetId="21" r:id="rId5"/>
    <sheet name="RC " sheetId="20" r:id="rId6"/>
    <sheet name="RI " sheetId="22" r:id="rId7"/>
    <sheet name="DASH" sheetId="14" r:id="rId8"/>
    <sheet name="dash2" sheetId="15" state="hidden" r:id="rId9"/>
  </sheets>
  <definedNames>
    <definedName name="_xlnm._FilterDatabase" localSheetId="0" hidden="1">Áreas!$B$5:$B$11</definedName>
    <definedName name="_xlnm._FilterDatabase" localSheetId="3" hidden="1">Empleados!$C$6:$I$6</definedName>
    <definedName name="_xlnm._FilterDatabase" localSheetId="1" hidden="1">TipoT!$C$6:$G$6</definedName>
    <definedName name="Abril">#REF!</definedName>
    <definedName name="Agosto">#REF!</definedName>
    <definedName name="_xlnm.Print_Area" localSheetId="0">OFFSET(Áreas!$B$5,,,COUNTA(Áreas!$D$5:$D$56),5)</definedName>
    <definedName name="_xlnm.Print_Area" localSheetId="2">OFFSET(Capacitaciones!$C$5,,,2+500-COUNTBLANK(Capacitaciones!$C$7:$C$506),17)</definedName>
    <definedName name="_xlnm.Print_Area" localSheetId="3">OFFSET(Empleados!$C$5,,,1+COUNTA(Empleados!$C$6:$C$1006),7)</definedName>
    <definedName name="_xlnm.Print_Area" localSheetId="4">GRAF!$C$5:$R$44</definedName>
    <definedName name="_xlnm.Print_Area" localSheetId="5">'RC '!$C$5:$P$17</definedName>
    <definedName name="_xlnm.Print_Area" localSheetId="6">'RI '!$B$1:$Q$65</definedName>
    <definedName name="_xlnm.Print_Area" localSheetId="1">OFFSET(TipoT!$C$5,,,1+COUNTA(TipoT!$C$6:$C$506),5)</definedName>
    <definedName name="Dezembro">#REF!</definedName>
    <definedName name="Fevereiro">#REF!</definedName>
    <definedName name="Janeiro">#REF!</definedName>
    <definedName name="Julho">#REF!</definedName>
    <definedName name="Junho">#REF!</definedName>
    <definedName name="Maio">#REF!</definedName>
    <definedName name="Março">#REF!</definedName>
    <definedName name="Novembro">#REF!</definedName>
    <definedName name="Outubro">#REF!</definedName>
    <definedName name="SegmentaçãodeDados_Mes">#N/A</definedName>
    <definedName name="Setembro">#REF!</definedName>
    <definedName name="_xlnm.Print_Titles" localSheetId="0">Áreas!$5:$6</definedName>
    <definedName name="_xlnm.Print_Titles" localSheetId="2">Capacitaciones!$5:$6</definedName>
    <definedName name="_xlnm.Print_Titles" localSheetId="3">Empleados!$5:$6</definedName>
    <definedName name="_xlnm.Print_Titles" localSheetId="1">TipoT!$5:$6</definedName>
  </definedNames>
  <calcPr calcId="191029"/>
  <pivotCaches>
    <pivotCache cacheId="5" r:id="rId10"/>
  </pivotCaches>
  <extLst>
    <ext xmlns:x14="http://schemas.microsoft.com/office/spreadsheetml/2009/9/main" uri="{BBE1A952-AA13-448e-AADC-164F8A28A991}">
      <x14:slicerCaches>
        <x14:slicerCache r:id="rId1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3" i="19" l="1"/>
  <c r="K13" i="19"/>
  <c r="P13" i="19" s="1"/>
  <c r="Q13" i="19" s="1"/>
  <c r="K16" i="19"/>
  <c r="K17" i="19"/>
  <c r="K18" i="19"/>
  <c r="K19" i="19"/>
  <c r="K20" i="19"/>
  <c r="K21" i="19"/>
  <c r="K22" i="19"/>
  <c r="K23" i="19"/>
  <c r="K24" i="19"/>
  <c r="K25" i="19"/>
  <c r="K26" i="19"/>
  <c r="P26" i="19" s="1"/>
  <c r="K27" i="19"/>
  <c r="K28" i="19"/>
  <c r="K29" i="19"/>
  <c r="P29" i="19" s="1"/>
  <c r="K30" i="19"/>
  <c r="K31" i="19"/>
  <c r="K32" i="19"/>
  <c r="K33" i="19"/>
  <c r="P33" i="19" s="1"/>
  <c r="K34" i="19"/>
  <c r="K35" i="19"/>
  <c r="K36" i="19"/>
  <c r="K37" i="19"/>
  <c r="K38" i="19"/>
  <c r="K39" i="19"/>
  <c r="K40" i="19"/>
  <c r="K41" i="19"/>
  <c r="K42" i="19"/>
  <c r="K43" i="19"/>
  <c r="K44" i="19"/>
  <c r="K45" i="19"/>
  <c r="P45" i="19" s="1"/>
  <c r="K46" i="19"/>
  <c r="P46" i="19" s="1"/>
  <c r="K47" i="19"/>
  <c r="K48" i="19"/>
  <c r="P48" i="19" s="1"/>
  <c r="K49" i="19"/>
  <c r="K50" i="19"/>
  <c r="K51" i="19"/>
  <c r="K52" i="19"/>
  <c r="K53" i="19"/>
  <c r="K54" i="19"/>
  <c r="K55" i="19"/>
  <c r="K56" i="19"/>
  <c r="K57" i="19"/>
  <c r="K58" i="19"/>
  <c r="P58" i="19" s="1"/>
  <c r="K59" i="19"/>
  <c r="K60" i="19"/>
  <c r="P60" i="19" s="1"/>
  <c r="K61" i="19"/>
  <c r="K62" i="19"/>
  <c r="K63" i="19"/>
  <c r="K64" i="19"/>
  <c r="K65" i="19"/>
  <c r="K66" i="19"/>
  <c r="K67" i="19"/>
  <c r="K68" i="19"/>
  <c r="K69" i="19"/>
  <c r="K70" i="19"/>
  <c r="K71" i="19"/>
  <c r="K72" i="19"/>
  <c r="K73" i="19"/>
  <c r="K74" i="19"/>
  <c r="K75" i="19"/>
  <c r="P75" i="19" s="1"/>
  <c r="K76" i="19"/>
  <c r="K77" i="19"/>
  <c r="K78" i="19"/>
  <c r="K79" i="19"/>
  <c r="K80" i="19"/>
  <c r="K81" i="19"/>
  <c r="K82" i="19"/>
  <c r="P82" i="19" s="1"/>
  <c r="K83" i="19"/>
  <c r="K84" i="19"/>
  <c r="P84" i="19" s="1"/>
  <c r="K85" i="19"/>
  <c r="K86" i="19"/>
  <c r="K87" i="19"/>
  <c r="K88" i="19"/>
  <c r="K89" i="19"/>
  <c r="K90" i="19"/>
  <c r="P90" i="19" s="1"/>
  <c r="K91" i="19"/>
  <c r="K92" i="19"/>
  <c r="K93" i="19"/>
  <c r="K94" i="19"/>
  <c r="P94" i="19" s="1"/>
  <c r="K95" i="19"/>
  <c r="K96" i="19"/>
  <c r="P96" i="19" s="1"/>
  <c r="K97" i="19"/>
  <c r="K98" i="19"/>
  <c r="P98" i="19" s="1"/>
  <c r="K99" i="19"/>
  <c r="K100" i="19"/>
  <c r="K101" i="19"/>
  <c r="K102" i="19"/>
  <c r="K103" i="19"/>
  <c r="K104" i="19"/>
  <c r="K105" i="19"/>
  <c r="K106" i="19"/>
  <c r="P106" i="19" s="1"/>
  <c r="K107" i="19"/>
  <c r="K108" i="19"/>
  <c r="P108" i="19" s="1"/>
  <c r="K109" i="19"/>
  <c r="K110" i="19"/>
  <c r="K111" i="19"/>
  <c r="K112" i="19"/>
  <c r="K113" i="19"/>
  <c r="K114" i="19"/>
  <c r="P114" i="19" s="1"/>
  <c r="K115" i="19"/>
  <c r="K116" i="19"/>
  <c r="K117" i="19"/>
  <c r="K118" i="19"/>
  <c r="P118" i="19" s="1"/>
  <c r="K119" i="19"/>
  <c r="K120" i="19"/>
  <c r="K121" i="19"/>
  <c r="K122" i="19"/>
  <c r="P122" i="19" s="1"/>
  <c r="K123" i="19"/>
  <c r="K124" i="19"/>
  <c r="K125" i="19"/>
  <c r="K126" i="19"/>
  <c r="K127" i="19"/>
  <c r="K128" i="19"/>
  <c r="K129" i="19"/>
  <c r="K130" i="19"/>
  <c r="P130" i="19" s="1"/>
  <c r="K131" i="19"/>
  <c r="K132" i="19"/>
  <c r="K133" i="19"/>
  <c r="K134" i="19"/>
  <c r="K135" i="19"/>
  <c r="K136" i="19"/>
  <c r="K137" i="19"/>
  <c r="K138" i="19"/>
  <c r="P138" i="19" s="1"/>
  <c r="K139" i="19"/>
  <c r="K140" i="19"/>
  <c r="K141" i="19"/>
  <c r="K142" i="19"/>
  <c r="P142" i="19" s="1"/>
  <c r="K143" i="19"/>
  <c r="K144" i="19"/>
  <c r="K145" i="19"/>
  <c r="K146" i="19"/>
  <c r="P146" i="19" s="1"/>
  <c r="K147" i="19"/>
  <c r="K148" i="19"/>
  <c r="K149" i="19"/>
  <c r="K150" i="19"/>
  <c r="K151" i="19"/>
  <c r="K152" i="19"/>
  <c r="K153" i="19"/>
  <c r="K154" i="19"/>
  <c r="P154" i="19" s="1"/>
  <c r="K155" i="19"/>
  <c r="K156" i="19"/>
  <c r="P156" i="19" s="1"/>
  <c r="K157" i="19"/>
  <c r="K158" i="19"/>
  <c r="K159" i="19"/>
  <c r="K160" i="19"/>
  <c r="K161" i="19"/>
  <c r="K162" i="19"/>
  <c r="P162" i="19" s="1"/>
  <c r="K163" i="19"/>
  <c r="K164" i="19"/>
  <c r="K165" i="19"/>
  <c r="K166" i="19"/>
  <c r="K167" i="19"/>
  <c r="K168" i="19"/>
  <c r="P168" i="19" s="1"/>
  <c r="K169" i="19"/>
  <c r="K170" i="19"/>
  <c r="P170" i="19" s="1"/>
  <c r="K171" i="19"/>
  <c r="K172" i="19"/>
  <c r="K173" i="19"/>
  <c r="K174" i="19"/>
  <c r="K175" i="19"/>
  <c r="K176" i="19"/>
  <c r="K177" i="19"/>
  <c r="K178" i="19"/>
  <c r="P178" i="19" s="1"/>
  <c r="K179" i="19"/>
  <c r="K180" i="19"/>
  <c r="K181" i="19"/>
  <c r="K182" i="19"/>
  <c r="K183" i="19"/>
  <c r="K184" i="19"/>
  <c r="K185" i="19"/>
  <c r="K186" i="19"/>
  <c r="P186" i="19" s="1"/>
  <c r="K187" i="19"/>
  <c r="K188" i="19"/>
  <c r="K189" i="19"/>
  <c r="K190" i="19"/>
  <c r="K191" i="19"/>
  <c r="K192" i="19"/>
  <c r="P192" i="19" s="1"/>
  <c r="K193" i="19"/>
  <c r="K194" i="19"/>
  <c r="P194" i="19" s="1"/>
  <c r="K195" i="19"/>
  <c r="K196" i="19"/>
  <c r="K197" i="19"/>
  <c r="K198" i="19"/>
  <c r="K199" i="19"/>
  <c r="K200" i="19"/>
  <c r="K201" i="19"/>
  <c r="K202" i="19"/>
  <c r="P202" i="19" s="1"/>
  <c r="K203" i="19"/>
  <c r="K204" i="19"/>
  <c r="P204" i="19" s="1"/>
  <c r="K205" i="19"/>
  <c r="P205" i="19" s="1"/>
  <c r="K206" i="19"/>
  <c r="K207" i="19"/>
  <c r="K208" i="19"/>
  <c r="K209" i="19"/>
  <c r="P209" i="19" s="1"/>
  <c r="K210" i="19"/>
  <c r="P210" i="19" s="1"/>
  <c r="K211" i="19"/>
  <c r="P211" i="19" s="1"/>
  <c r="K212" i="19"/>
  <c r="K213" i="19"/>
  <c r="P213" i="19" s="1"/>
  <c r="K214" i="19"/>
  <c r="P214" i="19" s="1"/>
  <c r="K215" i="19"/>
  <c r="K216" i="19"/>
  <c r="P216" i="19" s="1"/>
  <c r="K217" i="19"/>
  <c r="K218" i="19"/>
  <c r="P218" i="19" s="1"/>
  <c r="K219" i="19"/>
  <c r="P219" i="19" s="1"/>
  <c r="K220" i="19"/>
  <c r="K221" i="19"/>
  <c r="K222" i="19"/>
  <c r="K223" i="19"/>
  <c r="K224" i="19"/>
  <c r="K225" i="19"/>
  <c r="P225" i="19" s="1"/>
  <c r="K226" i="19"/>
  <c r="P226" i="19" s="1"/>
  <c r="K227" i="19"/>
  <c r="K228" i="19"/>
  <c r="P228" i="19" s="1"/>
  <c r="K229" i="19"/>
  <c r="P229" i="19" s="1"/>
  <c r="K230" i="19"/>
  <c r="K231" i="19"/>
  <c r="K232" i="19"/>
  <c r="K233" i="19"/>
  <c r="K234" i="19"/>
  <c r="P234" i="19" s="1"/>
  <c r="K235" i="19"/>
  <c r="P235" i="19" s="1"/>
  <c r="K236" i="19"/>
  <c r="K237" i="19"/>
  <c r="K238" i="19"/>
  <c r="P238" i="19" s="1"/>
  <c r="K239" i="19"/>
  <c r="K240" i="19"/>
  <c r="P240" i="19" s="1"/>
  <c r="K241" i="19"/>
  <c r="P241" i="19" s="1"/>
  <c r="K242" i="19"/>
  <c r="P242" i="19" s="1"/>
  <c r="K243" i="19"/>
  <c r="K244" i="19"/>
  <c r="K245" i="19"/>
  <c r="K246" i="19"/>
  <c r="K247" i="19"/>
  <c r="K248" i="19"/>
  <c r="K249" i="19"/>
  <c r="K250" i="19"/>
  <c r="P250" i="19" s="1"/>
  <c r="K251" i="19"/>
  <c r="P251" i="19" s="1"/>
  <c r="K252" i="19"/>
  <c r="P252" i="19" s="1"/>
  <c r="K253" i="19"/>
  <c r="K254" i="19"/>
  <c r="K255" i="19"/>
  <c r="K256" i="19"/>
  <c r="K257" i="19"/>
  <c r="P257" i="19" s="1"/>
  <c r="K258" i="19"/>
  <c r="P258" i="19" s="1"/>
  <c r="K259" i="19"/>
  <c r="K260" i="19"/>
  <c r="K261" i="19"/>
  <c r="P261" i="19" s="1"/>
  <c r="K262" i="19"/>
  <c r="P262" i="19" s="1"/>
  <c r="K263" i="19"/>
  <c r="K264" i="19"/>
  <c r="P264" i="19" s="1"/>
  <c r="K265" i="19"/>
  <c r="K266" i="19"/>
  <c r="P266" i="19" s="1"/>
  <c r="K267" i="19"/>
  <c r="P267" i="19" s="1"/>
  <c r="K268" i="19"/>
  <c r="K269" i="19"/>
  <c r="K270" i="19"/>
  <c r="K271" i="19"/>
  <c r="K272" i="19"/>
  <c r="K273" i="19"/>
  <c r="P273" i="19" s="1"/>
  <c r="K274" i="19"/>
  <c r="P274" i="19" s="1"/>
  <c r="K275" i="19"/>
  <c r="K276" i="19"/>
  <c r="P276" i="19" s="1"/>
  <c r="K277" i="19"/>
  <c r="P277" i="19" s="1"/>
  <c r="K278" i="19"/>
  <c r="K279" i="19"/>
  <c r="K280" i="19"/>
  <c r="K281" i="19"/>
  <c r="K282" i="19"/>
  <c r="P282" i="19" s="1"/>
  <c r="K283" i="19"/>
  <c r="P283" i="19" s="1"/>
  <c r="K284" i="19"/>
  <c r="K285" i="19"/>
  <c r="K286" i="19"/>
  <c r="P286" i="19" s="1"/>
  <c r="K287" i="19"/>
  <c r="K288" i="19"/>
  <c r="K289" i="19"/>
  <c r="P289" i="19" s="1"/>
  <c r="K290" i="19"/>
  <c r="K291" i="19"/>
  <c r="P291" i="19" s="1"/>
  <c r="K292" i="19"/>
  <c r="K293" i="19"/>
  <c r="P293" i="19" s="1"/>
  <c r="K294" i="19"/>
  <c r="K295" i="19"/>
  <c r="K296" i="19"/>
  <c r="K297" i="19"/>
  <c r="P297" i="19" s="1"/>
  <c r="K298" i="19"/>
  <c r="K299" i="19"/>
  <c r="P299" i="19" s="1"/>
  <c r="K300" i="19"/>
  <c r="K301" i="19"/>
  <c r="P301" i="19" s="1"/>
  <c r="K302" i="19"/>
  <c r="K303" i="19"/>
  <c r="K304" i="19"/>
  <c r="K305" i="19"/>
  <c r="P305" i="19" s="1"/>
  <c r="K306" i="19"/>
  <c r="K307" i="19"/>
  <c r="P307" i="19" s="1"/>
  <c r="K308" i="19"/>
  <c r="K309" i="19"/>
  <c r="P309" i="19" s="1"/>
  <c r="K310" i="19"/>
  <c r="K311" i="19"/>
  <c r="K312" i="19"/>
  <c r="K313" i="19"/>
  <c r="K314" i="19"/>
  <c r="K315" i="19"/>
  <c r="P315" i="19" s="1"/>
  <c r="K316" i="19"/>
  <c r="K317" i="19"/>
  <c r="P317" i="19" s="1"/>
  <c r="K318" i="19"/>
  <c r="K319" i="19"/>
  <c r="K320" i="19"/>
  <c r="K321" i="19"/>
  <c r="P321" i="19" s="1"/>
  <c r="K322" i="19"/>
  <c r="K323" i="19"/>
  <c r="P323" i="19" s="1"/>
  <c r="K324" i="19"/>
  <c r="K325" i="19"/>
  <c r="P325" i="19" s="1"/>
  <c r="K326" i="19"/>
  <c r="K327" i="19"/>
  <c r="K328" i="19"/>
  <c r="K329" i="19"/>
  <c r="P329" i="19" s="1"/>
  <c r="K330" i="19"/>
  <c r="K331" i="19"/>
  <c r="P331" i="19" s="1"/>
  <c r="K332" i="19"/>
  <c r="K333" i="19"/>
  <c r="P333" i="19" s="1"/>
  <c r="K334" i="19"/>
  <c r="K335" i="19"/>
  <c r="K336" i="19"/>
  <c r="K337" i="19"/>
  <c r="P337" i="19" s="1"/>
  <c r="K338" i="19"/>
  <c r="K339" i="19"/>
  <c r="P339" i="19" s="1"/>
  <c r="K340" i="19"/>
  <c r="K341" i="19"/>
  <c r="P341" i="19" s="1"/>
  <c r="K342" i="19"/>
  <c r="K343" i="19"/>
  <c r="K344" i="19"/>
  <c r="K345" i="19"/>
  <c r="P345" i="19" s="1"/>
  <c r="K346" i="19"/>
  <c r="P346" i="19" s="1"/>
  <c r="K347" i="19"/>
  <c r="K348" i="19"/>
  <c r="K349" i="19"/>
  <c r="K350" i="19"/>
  <c r="K351" i="19"/>
  <c r="K352" i="19"/>
  <c r="K353" i="19"/>
  <c r="K354" i="19"/>
  <c r="P354" i="19" s="1"/>
  <c r="K355" i="19"/>
  <c r="K356" i="19"/>
  <c r="K357" i="19"/>
  <c r="K358" i="19"/>
  <c r="P358" i="19" s="1"/>
  <c r="K359" i="19"/>
  <c r="K360" i="19"/>
  <c r="P360" i="19" s="1"/>
  <c r="K361" i="19"/>
  <c r="K362" i="19"/>
  <c r="P362" i="19" s="1"/>
  <c r="K363" i="19"/>
  <c r="K364" i="19"/>
  <c r="K365" i="19"/>
  <c r="K366" i="19"/>
  <c r="K367" i="19"/>
  <c r="K368" i="19"/>
  <c r="K369" i="19"/>
  <c r="K370" i="19"/>
  <c r="P370" i="19" s="1"/>
  <c r="K371" i="19"/>
  <c r="K372" i="19"/>
  <c r="P372" i="19" s="1"/>
  <c r="K373" i="19"/>
  <c r="K374" i="19"/>
  <c r="K375" i="19"/>
  <c r="K376" i="19"/>
  <c r="K377" i="19"/>
  <c r="K378" i="19"/>
  <c r="P378" i="19" s="1"/>
  <c r="K379" i="19"/>
  <c r="K380" i="19"/>
  <c r="K381" i="19"/>
  <c r="K382" i="19"/>
  <c r="P382" i="19" s="1"/>
  <c r="K383" i="19"/>
  <c r="K384" i="19"/>
  <c r="K385" i="19"/>
  <c r="K386" i="19"/>
  <c r="P386" i="19" s="1"/>
  <c r="K387" i="19"/>
  <c r="K388" i="19"/>
  <c r="K389" i="19"/>
  <c r="K390" i="19"/>
  <c r="K391" i="19"/>
  <c r="K392" i="19"/>
  <c r="K393" i="19"/>
  <c r="K394" i="19"/>
  <c r="P394" i="19" s="1"/>
  <c r="K395" i="19"/>
  <c r="K396" i="19"/>
  <c r="P396" i="19" s="1"/>
  <c r="K397" i="19"/>
  <c r="K398" i="19"/>
  <c r="K399" i="19"/>
  <c r="K400" i="19"/>
  <c r="K401" i="19"/>
  <c r="K402" i="19"/>
  <c r="P402" i="19" s="1"/>
  <c r="K403" i="19"/>
  <c r="K404" i="19"/>
  <c r="K405" i="19"/>
  <c r="K406" i="19"/>
  <c r="P406" i="19" s="1"/>
  <c r="K407" i="19"/>
  <c r="K408" i="19"/>
  <c r="P408" i="19" s="1"/>
  <c r="K409" i="19"/>
  <c r="K410" i="19"/>
  <c r="K411" i="19"/>
  <c r="K412" i="19"/>
  <c r="K413" i="19"/>
  <c r="K414" i="19"/>
  <c r="K415" i="19"/>
  <c r="K416" i="19"/>
  <c r="K417" i="19"/>
  <c r="K418" i="19"/>
  <c r="P418" i="19" s="1"/>
  <c r="K419" i="19"/>
  <c r="K420" i="19"/>
  <c r="P420" i="19" s="1"/>
  <c r="K421" i="19"/>
  <c r="K422" i="19"/>
  <c r="K423" i="19"/>
  <c r="K424" i="19"/>
  <c r="K425" i="19"/>
  <c r="K426" i="19"/>
  <c r="P426" i="19" s="1"/>
  <c r="K427" i="19"/>
  <c r="K428" i="19"/>
  <c r="K429" i="19"/>
  <c r="K430" i="19"/>
  <c r="P430" i="19" s="1"/>
  <c r="K431" i="19"/>
  <c r="K432" i="19"/>
  <c r="P432" i="19" s="1"/>
  <c r="K433" i="19"/>
  <c r="K434" i="19"/>
  <c r="P434" i="19" s="1"/>
  <c r="K435" i="19"/>
  <c r="K436" i="19"/>
  <c r="K437" i="19"/>
  <c r="K438" i="19"/>
  <c r="K439" i="19"/>
  <c r="K440" i="19"/>
  <c r="K441" i="19"/>
  <c r="K442" i="19"/>
  <c r="P442" i="19" s="1"/>
  <c r="K443" i="19"/>
  <c r="K444" i="19"/>
  <c r="P444" i="19" s="1"/>
  <c r="K445" i="19"/>
  <c r="K446" i="19"/>
  <c r="K447" i="19"/>
  <c r="K448" i="19"/>
  <c r="K449" i="19"/>
  <c r="K450" i="19"/>
  <c r="P450" i="19" s="1"/>
  <c r="K451" i="19"/>
  <c r="K452" i="19"/>
  <c r="K453" i="19"/>
  <c r="P453" i="19" s="1"/>
  <c r="K454" i="19"/>
  <c r="P454" i="19" s="1"/>
  <c r="K455" i="19"/>
  <c r="K456" i="19"/>
  <c r="P456" i="19" s="1"/>
  <c r="K457" i="19"/>
  <c r="P457" i="19" s="1"/>
  <c r="K458" i="19"/>
  <c r="P458" i="19" s="1"/>
  <c r="K459" i="19"/>
  <c r="P459" i="19" s="1"/>
  <c r="K460" i="19"/>
  <c r="K461" i="19"/>
  <c r="K462" i="19"/>
  <c r="K463" i="19"/>
  <c r="K464" i="19"/>
  <c r="K465" i="19"/>
  <c r="K466" i="19"/>
  <c r="K467" i="19"/>
  <c r="P467" i="19" s="1"/>
  <c r="K468" i="19"/>
  <c r="K469" i="19"/>
  <c r="K470" i="19"/>
  <c r="K471" i="19"/>
  <c r="K472" i="19"/>
  <c r="K473" i="19"/>
  <c r="P473" i="19" s="1"/>
  <c r="K474" i="19"/>
  <c r="K475" i="19"/>
  <c r="K476" i="19"/>
  <c r="K477" i="19"/>
  <c r="P477" i="19" s="1"/>
  <c r="K478" i="19"/>
  <c r="K479" i="19"/>
  <c r="K480" i="19"/>
  <c r="P480" i="19" s="1"/>
  <c r="K481" i="19"/>
  <c r="K482" i="19"/>
  <c r="K483" i="19"/>
  <c r="P483" i="19" s="1"/>
  <c r="K484" i="19"/>
  <c r="K485" i="19"/>
  <c r="K486" i="19"/>
  <c r="K487" i="19"/>
  <c r="K488" i="19"/>
  <c r="K489" i="19"/>
  <c r="P489" i="19" s="1"/>
  <c r="K490" i="19"/>
  <c r="K491" i="19"/>
  <c r="K492" i="19"/>
  <c r="P492" i="19" s="1"/>
  <c r="K493" i="19"/>
  <c r="P493" i="19" s="1"/>
  <c r="K494" i="19"/>
  <c r="K495" i="19"/>
  <c r="K496" i="19"/>
  <c r="K497" i="19"/>
  <c r="K498" i="19"/>
  <c r="K499" i="19"/>
  <c r="P499" i="19" s="1"/>
  <c r="K500" i="19"/>
  <c r="K501" i="19"/>
  <c r="K502" i="19"/>
  <c r="P502" i="19" s="1"/>
  <c r="K503" i="19"/>
  <c r="K504" i="19"/>
  <c r="P504" i="19" s="1"/>
  <c r="K505" i="19"/>
  <c r="K506" i="19"/>
  <c r="P506" i="19" s="1"/>
  <c r="K507" i="19"/>
  <c r="K508" i="19"/>
  <c r="K509" i="19"/>
  <c r="K510" i="19"/>
  <c r="K511" i="19"/>
  <c r="K512" i="19"/>
  <c r="K513" i="19"/>
  <c r="K514" i="19"/>
  <c r="P514" i="19" s="1"/>
  <c r="K515" i="19"/>
  <c r="K516" i="19"/>
  <c r="P516" i="19" s="1"/>
  <c r="K517" i="19"/>
  <c r="K518" i="19"/>
  <c r="K519" i="19"/>
  <c r="K520" i="19"/>
  <c r="K521" i="19"/>
  <c r="K522" i="19"/>
  <c r="K523" i="19"/>
  <c r="K524" i="19"/>
  <c r="K525" i="19"/>
  <c r="K526" i="19"/>
  <c r="P526" i="19" s="1"/>
  <c r="K527" i="19"/>
  <c r="K528" i="19"/>
  <c r="P528" i="19" s="1"/>
  <c r="K529" i="19"/>
  <c r="K530" i="19"/>
  <c r="P530" i="19" s="1"/>
  <c r="K531" i="19"/>
  <c r="K532" i="19"/>
  <c r="K533" i="19"/>
  <c r="K534" i="19"/>
  <c r="K535" i="19"/>
  <c r="K536" i="19"/>
  <c r="K537" i="19"/>
  <c r="K538" i="19"/>
  <c r="P538" i="19" s="1"/>
  <c r="K539" i="19"/>
  <c r="K540" i="19"/>
  <c r="P540" i="19" s="1"/>
  <c r="K541" i="19"/>
  <c r="K542" i="19"/>
  <c r="K543" i="19"/>
  <c r="K544" i="19"/>
  <c r="K545" i="19"/>
  <c r="K546" i="19"/>
  <c r="P546" i="19" s="1"/>
  <c r="K547" i="19"/>
  <c r="K548" i="19"/>
  <c r="K549" i="19"/>
  <c r="K550" i="19"/>
  <c r="P550" i="19" s="1"/>
  <c r="K551" i="19"/>
  <c r="K552" i="19"/>
  <c r="P552" i="19" s="1"/>
  <c r="K553" i="19"/>
  <c r="K554" i="19"/>
  <c r="P554" i="19" s="1"/>
  <c r="K555" i="19"/>
  <c r="K556" i="19"/>
  <c r="K557" i="19"/>
  <c r="K558" i="19"/>
  <c r="K559" i="19"/>
  <c r="K560" i="19"/>
  <c r="K561" i="19"/>
  <c r="K562" i="19"/>
  <c r="P562" i="19" s="1"/>
  <c r="K563" i="19"/>
  <c r="K564" i="19"/>
  <c r="P564" i="19" s="1"/>
  <c r="K565" i="19"/>
  <c r="K566" i="19"/>
  <c r="K567" i="19"/>
  <c r="K568" i="19"/>
  <c r="K569" i="19"/>
  <c r="K570" i="19"/>
  <c r="P570" i="19" s="1"/>
  <c r="K571" i="19"/>
  <c r="K572" i="19"/>
  <c r="K573" i="19"/>
  <c r="K574" i="19"/>
  <c r="P574" i="19" s="1"/>
  <c r="K575" i="19"/>
  <c r="K576" i="19"/>
  <c r="P576" i="19" s="1"/>
  <c r="K577" i="19"/>
  <c r="K578" i="19"/>
  <c r="P578" i="19" s="1"/>
  <c r="K579" i="19"/>
  <c r="K580" i="19"/>
  <c r="K581" i="19"/>
  <c r="K582" i="19"/>
  <c r="K583" i="19"/>
  <c r="K584" i="19"/>
  <c r="K585" i="19"/>
  <c r="K586" i="19"/>
  <c r="P586" i="19" s="1"/>
  <c r="K587" i="19"/>
  <c r="K588" i="19"/>
  <c r="P588" i="19" s="1"/>
  <c r="K589" i="19"/>
  <c r="K590" i="19"/>
  <c r="K591" i="19"/>
  <c r="K592" i="19"/>
  <c r="K593" i="19"/>
  <c r="K594" i="19"/>
  <c r="P594" i="19" s="1"/>
  <c r="K595" i="19"/>
  <c r="K596" i="19"/>
  <c r="K597" i="19"/>
  <c r="K598" i="19"/>
  <c r="P598" i="19" s="1"/>
  <c r="K599" i="19"/>
  <c r="K600" i="19"/>
  <c r="P600" i="19" s="1"/>
  <c r="K601" i="19"/>
  <c r="K602" i="19"/>
  <c r="P602" i="19" s="1"/>
  <c r="K603" i="19"/>
  <c r="K604" i="19"/>
  <c r="K605" i="19"/>
  <c r="K606" i="19"/>
  <c r="K607" i="19"/>
  <c r="K608" i="19"/>
  <c r="K609" i="19"/>
  <c r="K610" i="19"/>
  <c r="P610" i="19" s="1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G121" i="19"/>
  <c r="G122" i="19"/>
  <c r="G123" i="19"/>
  <c r="G124" i="19"/>
  <c r="G125" i="19"/>
  <c r="G126" i="19"/>
  <c r="G127" i="19"/>
  <c r="G128" i="19"/>
  <c r="G129" i="19"/>
  <c r="G130" i="19"/>
  <c r="G131" i="19"/>
  <c r="G132" i="19"/>
  <c r="G133" i="19"/>
  <c r="G134" i="19"/>
  <c r="G135" i="19"/>
  <c r="G136" i="19"/>
  <c r="G137" i="19"/>
  <c r="G138" i="19"/>
  <c r="G139" i="19"/>
  <c r="G140" i="19"/>
  <c r="G141" i="19"/>
  <c r="G142" i="19"/>
  <c r="G143" i="19"/>
  <c r="G144" i="19"/>
  <c r="G145" i="19"/>
  <c r="G146" i="19"/>
  <c r="G147" i="19"/>
  <c r="G148" i="19"/>
  <c r="G149" i="19"/>
  <c r="G150" i="19"/>
  <c r="G151" i="19"/>
  <c r="G152" i="19"/>
  <c r="G153" i="19"/>
  <c r="G154" i="19"/>
  <c r="G155" i="19"/>
  <c r="G156" i="19"/>
  <c r="G157" i="19"/>
  <c r="G158" i="19"/>
  <c r="G159" i="19"/>
  <c r="G160" i="19"/>
  <c r="G161" i="19"/>
  <c r="G162" i="19"/>
  <c r="G163" i="19"/>
  <c r="G164" i="19"/>
  <c r="G165" i="19"/>
  <c r="G166" i="19"/>
  <c r="G167" i="19"/>
  <c r="G168" i="19"/>
  <c r="G169" i="19"/>
  <c r="G170" i="19"/>
  <c r="G171" i="19"/>
  <c r="G172" i="19"/>
  <c r="G173" i="19"/>
  <c r="G174" i="19"/>
  <c r="G175" i="19"/>
  <c r="G176" i="19"/>
  <c r="G177" i="19"/>
  <c r="G178" i="19"/>
  <c r="G179" i="19"/>
  <c r="G180" i="19"/>
  <c r="G181" i="19"/>
  <c r="G182" i="19"/>
  <c r="G183" i="19"/>
  <c r="G184" i="19"/>
  <c r="G185" i="19"/>
  <c r="G186" i="19"/>
  <c r="G187" i="19"/>
  <c r="G188" i="19"/>
  <c r="G189" i="19"/>
  <c r="G190" i="19"/>
  <c r="G191" i="19"/>
  <c r="G192" i="19"/>
  <c r="G193" i="19"/>
  <c r="G194" i="19"/>
  <c r="G195" i="19"/>
  <c r="G196" i="19"/>
  <c r="G197" i="19"/>
  <c r="G198" i="19"/>
  <c r="G199" i="19"/>
  <c r="G200" i="19"/>
  <c r="G201" i="19"/>
  <c r="G202" i="19"/>
  <c r="G203" i="19"/>
  <c r="G204" i="19"/>
  <c r="G205" i="19"/>
  <c r="G206" i="19"/>
  <c r="G207" i="19"/>
  <c r="G208" i="19"/>
  <c r="G209" i="19"/>
  <c r="G210" i="19"/>
  <c r="G211" i="19"/>
  <c r="G212" i="19"/>
  <c r="G213" i="19"/>
  <c r="G214" i="19"/>
  <c r="G215" i="19"/>
  <c r="G216" i="19"/>
  <c r="G217" i="19"/>
  <c r="G218" i="19"/>
  <c r="G219" i="19"/>
  <c r="G220" i="19"/>
  <c r="G221" i="19"/>
  <c r="G222" i="19"/>
  <c r="G223" i="19"/>
  <c r="G224" i="19"/>
  <c r="G225" i="19"/>
  <c r="G226" i="19"/>
  <c r="G227" i="19"/>
  <c r="G228" i="19"/>
  <c r="G229" i="19"/>
  <c r="G230" i="19"/>
  <c r="G231" i="19"/>
  <c r="G232" i="19"/>
  <c r="G233" i="19"/>
  <c r="G234" i="19"/>
  <c r="G235" i="19"/>
  <c r="G236" i="19"/>
  <c r="G237" i="19"/>
  <c r="G238" i="19"/>
  <c r="G239" i="19"/>
  <c r="G240" i="19"/>
  <c r="G241" i="19"/>
  <c r="G242" i="19"/>
  <c r="G243" i="19"/>
  <c r="G244" i="19"/>
  <c r="G245" i="19"/>
  <c r="G246" i="19"/>
  <c r="G247" i="19"/>
  <c r="G248" i="19"/>
  <c r="G249" i="19"/>
  <c r="G250" i="19"/>
  <c r="G251" i="19"/>
  <c r="G252" i="19"/>
  <c r="G253" i="19"/>
  <c r="G254" i="19"/>
  <c r="G255" i="19"/>
  <c r="G256" i="19"/>
  <c r="G257" i="19"/>
  <c r="G258" i="19"/>
  <c r="G259" i="19"/>
  <c r="G260" i="19"/>
  <c r="G261" i="19"/>
  <c r="G262" i="19"/>
  <c r="G263" i="19"/>
  <c r="G264" i="19"/>
  <c r="G265" i="19"/>
  <c r="G266" i="19"/>
  <c r="G267" i="19"/>
  <c r="G268" i="19"/>
  <c r="G269" i="19"/>
  <c r="G270" i="19"/>
  <c r="G271" i="19"/>
  <c r="G272" i="19"/>
  <c r="G273" i="19"/>
  <c r="G274" i="19"/>
  <c r="G275" i="19"/>
  <c r="G276" i="19"/>
  <c r="G277" i="19"/>
  <c r="G278" i="19"/>
  <c r="G279" i="19"/>
  <c r="G280" i="19"/>
  <c r="G281" i="19"/>
  <c r="G282" i="19"/>
  <c r="G283" i="19"/>
  <c r="G284" i="19"/>
  <c r="G285" i="19"/>
  <c r="G286" i="19"/>
  <c r="G287" i="19"/>
  <c r="G288" i="19"/>
  <c r="G289" i="19"/>
  <c r="G290" i="19"/>
  <c r="G291" i="19"/>
  <c r="G292" i="19"/>
  <c r="G293" i="19"/>
  <c r="G294" i="19"/>
  <c r="G295" i="19"/>
  <c r="G296" i="19"/>
  <c r="G297" i="19"/>
  <c r="G298" i="19"/>
  <c r="G299" i="19"/>
  <c r="G300" i="19"/>
  <c r="G301" i="19"/>
  <c r="G302" i="19"/>
  <c r="G303" i="19"/>
  <c r="G304" i="19"/>
  <c r="G305" i="19"/>
  <c r="G306" i="19"/>
  <c r="G307" i="19"/>
  <c r="G308" i="19"/>
  <c r="G309" i="19"/>
  <c r="G310" i="19"/>
  <c r="G311" i="19"/>
  <c r="G312" i="19"/>
  <c r="G313" i="19"/>
  <c r="G314" i="19"/>
  <c r="G315" i="19"/>
  <c r="G316" i="19"/>
  <c r="G317" i="19"/>
  <c r="G318" i="19"/>
  <c r="G319" i="19"/>
  <c r="G320" i="19"/>
  <c r="G321" i="19"/>
  <c r="G322" i="19"/>
  <c r="G323" i="19"/>
  <c r="G324" i="19"/>
  <c r="G325" i="19"/>
  <c r="G326" i="19"/>
  <c r="G327" i="19"/>
  <c r="G328" i="19"/>
  <c r="G329" i="19"/>
  <c r="G330" i="19"/>
  <c r="G331" i="19"/>
  <c r="G332" i="19"/>
  <c r="G333" i="19"/>
  <c r="G334" i="19"/>
  <c r="G335" i="19"/>
  <c r="G336" i="19"/>
  <c r="G337" i="19"/>
  <c r="G338" i="19"/>
  <c r="G339" i="19"/>
  <c r="G340" i="19"/>
  <c r="G341" i="19"/>
  <c r="G342" i="19"/>
  <c r="G343" i="19"/>
  <c r="G344" i="19"/>
  <c r="G345" i="19"/>
  <c r="G346" i="19"/>
  <c r="G347" i="19"/>
  <c r="G348" i="19"/>
  <c r="G349" i="19"/>
  <c r="G350" i="19"/>
  <c r="G351" i="19"/>
  <c r="G352" i="19"/>
  <c r="G353" i="19"/>
  <c r="G354" i="19"/>
  <c r="G355" i="19"/>
  <c r="G356" i="19"/>
  <c r="G357" i="19"/>
  <c r="G358" i="19"/>
  <c r="G359" i="19"/>
  <c r="G360" i="19"/>
  <c r="G361" i="19"/>
  <c r="G362" i="19"/>
  <c r="G363" i="19"/>
  <c r="G364" i="19"/>
  <c r="G365" i="19"/>
  <c r="G366" i="19"/>
  <c r="G367" i="19"/>
  <c r="G368" i="19"/>
  <c r="G369" i="19"/>
  <c r="G370" i="19"/>
  <c r="G371" i="19"/>
  <c r="G372" i="19"/>
  <c r="G373" i="19"/>
  <c r="G374" i="19"/>
  <c r="G375" i="19"/>
  <c r="G376" i="19"/>
  <c r="G377" i="19"/>
  <c r="G378" i="19"/>
  <c r="G379" i="19"/>
  <c r="G380" i="19"/>
  <c r="G381" i="19"/>
  <c r="G382" i="19"/>
  <c r="G383" i="19"/>
  <c r="G384" i="19"/>
  <c r="G385" i="19"/>
  <c r="G386" i="19"/>
  <c r="G387" i="19"/>
  <c r="G388" i="19"/>
  <c r="G389" i="19"/>
  <c r="G390" i="19"/>
  <c r="G391" i="19"/>
  <c r="G392" i="19"/>
  <c r="G393" i="19"/>
  <c r="G394" i="19"/>
  <c r="G395" i="19"/>
  <c r="G396" i="19"/>
  <c r="G397" i="19"/>
  <c r="G398" i="19"/>
  <c r="G399" i="19"/>
  <c r="G400" i="19"/>
  <c r="G401" i="19"/>
  <c r="G402" i="19"/>
  <c r="G403" i="19"/>
  <c r="G404" i="19"/>
  <c r="G405" i="19"/>
  <c r="G406" i="19"/>
  <c r="G407" i="19"/>
  <c r="G408" i="19"/>
  <c r="G409" i="19"/>
  <c r="G410" i="19"/>
  <c r="G411" i="19"/>
  <c r="G412" i="19"/>
  <c r="G413" i="19"/>
  <c r="G414" i="19"/>
  <c r="G415" i="19"/>
  <c r="G416" i="19"/>
  <c r="G417" i="19"/>
  <c r="G418" i="19"/>
  <c r="G419" i="19"/>
  <c r="G420" i="19"/>
  <c r="G421" i="19"/>
  <c r="G422" i="19"/>
  <c r="G423" i="19"/>
  <c r="G424" i="19"/>
  <c r="G425" i="19"/>
  <c r="G426" i="19"/>
  <c r="G427" i="19"/>
  <c r="G428" i="19"/>
  <c r="G429" i="19"/>
  <c r="G430" i="19"/>
  <c r="G431" i="19"/>
  <c r="G432" i="19"/>
  <c r="G433" i="19"/>
  <c r="G434" i="19"/>
  <c r="G435" i="19"/>
  <c r="G436" i="19"/>
  <c r="G437" i="19"/>
  <c r="G438" i="19"/>
  <c r="G439" i="19"/>
  <c r="G440" i="19"/>
  <c r="G441" i="19"/>
  <c r="G442" i="19"/>
  <c r="G443" i="19"/>
  <c r="G444" i="19"/>
  <c r="G445" i="19"/>
  <c r="G446" i="19"/>
  <c r="G447" i="19"/>
  <c r="G448" i="19"/>
  <c r="G449" i="19"/>
  <c r="G450" i="19"/>
  <c r="G451" i="19"/>
  <c r="G452" i="19"/>
  <c r="G453" i="19"/>
  <c r="G454" i="19"/>
  <c r="G455" i="19"/>
  <c r="G456" i="19"/>
  <c r="G457" i="19"/>
  <c r="G458" i="19"/>
  <c r="G459" i="19"/>
  <c r="G460" i="19"/>
  <c r="G461" i="19"/>
  <c r="G462" i="19"/>
  <c r="G463" i="19"/>
  <c r="G464" i="19"/>
  <c r="G465" i="19"/>
  <c r="G466" i="19"/>
  <c r="G467" i="19"/>
  <c r="G468" i="19"/>
  <c r="G469" i="19"/>
  <c r="G470" i="19"/>
  <c r="G471" i="19"/>
  <c r="G472" i="19"/>
  <c r="G473" i="19"/>
  <c r="G474" i="19"/>
  <c r="G475" i="19"/>
  <c r="G476" i="19"/>
  <c r="G477" i="19"/>
  <c r="G478" i="19"/>
  <c r="G479" i="19"/>
  <c r="G480" i="19"/>
  <c r="G481" i="19"/>
  <c r="G482" i="19"/>
  <c r="G483" i="19"/>
  <c r="G484" i="19"/>
  <c r="G485" i="19"/>
  <c r="G486" i="19"/>
  <c r="G487" i="19"/>
  <c r="G488" i="19"/>
  <c r="G489" i="19"/>
  <c r="G490" i="19"/>
  <c r="G491" i="19"/>
  <c r="G492" i="19"/>
  <c r="G493" i="19"/>
  <c r="G494" i="19"/>
  <c r="G495" i="19"/>
  <c r="G496" i="19"/>
  <c r="G497" i="19"/>
  <c r="G498" i="19"/>
  <c r="G499" i="19"/>
  <c r="G500" i="19"/>
  <c r="G501" i="19"/>
  <c r="G502" i="19"/>
  <c r="G503" i="19"/>
  <c r="G504" i="19"/>
  <c r="G505" i="19"/>
  <c r="G506" i="19"/>
  <c r="G507" i="19"/>
  <c r="G508" i="19"/>
  <c r="G509" i="19"/>
  <c r="G510" i="19"/>
  <c r="G511" i="19"/>
  <c r="G512" i="19"/>
  <c r="G513" i="19"/>
  <c r="G514" i="19"/>
  <c r="G515" i="19"/>
  <c r="G516" i="19"/>
  <c r="G517" i="19"/>
  <c r="G518" i="19"/>
  <c r="G519" i="19"/>
  <c r="G520" i="19"/>
  <c r="G521" i="19"/>
  <c r="G522" i="19"/>
  <c r="G523" i="19"/>
  <c r="G524" i="19"/>
  <c r="G525" i="19"/>
  <c r="G526" i="19"/>
  <c r="G527" i="19"/>
  <c r="G528" i="19"/>
  <c r="G529" i="19"/>
  <c r="G530" i="19"/>
  <c r="G531" i="19"/>
  <c r="G532" i="19"/>
  <c r="G533" i="19"/>
  <c r="G534" i="19"/>
  <c r="G535" i="19"/>
  <c r="G536" i="19"/>
  <c r="G537" i="19"/>
  <c r="G538" i="19"/>
  <c r="G539" i="19"/>
  <c r="G540" i="19"/>
  <c r="G541" i="19"/>
  <c r="G542" i="19"/>
  <c r="G543" i="19"/>
  <c r="G544" i="19"/>
  <c r="G545" i="19"/>
  <c r="G546" i="19"/>
  <c r="G547" i="19"/>
  <c r="G548" i="19"/>
  <c r="G549" i="19"/>
  <c r="G550" i="19"/>
  <c r="G551" i="19"/>
  <c r="G552" i="19"/>
  <c r="G553" i="19"/>
  <c r="G554" i="19"/>
  <c r="G555" i="19"/>
  <c r="G556" i="19"/>
  <c r="G557" i="19"/>
  <c r="G558" i="19"/>
  <c r="G559" i="19"/>
  <c r="G560" i="19"/>
  <c r="G561" i="19"/>
  <c r="G562" i="19"/>
  <c r="G563" i="19"/>
  <c r="G564" i="19"/>
  <c r="G565" i="19"/>
  <c r="G566" i="19"/>
  <c r="G567" i="19"/>
  <c r="G568" i="19"/>
  <c r="G569" i="19"/>
  <c r="G570" i="19"/>
  <c r="G571" i="19"/>
  <c r="G572" i="19"/>
  <c r="G573" i="19"/>
  <c r="G574" i="19"/>
  <c r="G575" i="19"/>
  <c r="G576" i="19"/>
  <c r="G577" i="19"/>
  <c r="G578" i="19"/>
  <c r="G579" i="19"/>
  <c r="G580" i="19"/>
  <c r="G581" i="19"/>
  <c r="G582" i="19"/>
  <c r="G583" i="19"/>
  <c r="G584" i="19"/>
  <c r="G585" i="19"/>
  <c r="G586" i="19"/>
  <c r="G587" i="19"/>
  <c r="G588" i="19"/>
  <c r="G589" i="19"/>
  <c r="G590" i="19"/>
  <c r="G591" i="19"/>
  <c r="G592" i="19"/>
  <c r="G593" i="19"/>
  <c r="G594" i="19"/>
  <c r="G595" i="19"/>
  <c r="G596" i="19"/>
  <c r="G597" i="19"/>
  <c r="G598" i="19"/>
  <c r="G599" i="19"/>
  <c r="G600" i="19"/>
  <c r="G601" i="19"/>
  <c r="G602" i="19"/>
  <c r="G603" i="19"/>
  <c r="G604" i="19"/>
  <c r="G605" i="19"/>
  <c r="G606" i="19"/>
  <c r="G607" i="19"/>
  <c r="G608" i="19"/>
  <c r="G609" i="19"/>
  <c r="G610" i="19"/>
  <c r="O14" i="19"/>
  <c r="O15" i="19"/>
  <c r="O16" i="19"/>
  <c r="O17" i="19"/>
  <c r="O18" i="19"/>
  <c r="O19" i="19"/>
  <c r="O20" i="19"/>
  <c r="O21" i="19"/>
  <c r="O22" i="19"/>
  <c r="O23" i="19"/>
  <c r="O24" i="19"/>
  <c r="O25" i="19"/>
  <c r="O26" i="19"/>
  <c r="O27" i="19"/>
  <c r="O28" i="19"/>
  <c r="O29" i="19"/>
  <c r="O30" i="19"/>
  <c r="O31" i="19"/>
  <c r="O32" i="19"/>
  <c r="O33" i="19"/>
  <c r="O34" i="19"/>
  <c r="O35" i="19"/>
  <c r="O36" i="19"/>
  <c r="O37" i="19"/>
  <c r="O38" i="19"/>
  <c r="O39" i="19"/>
  <c r="O40" i="19"/>
  <c r="O41" i="19"/>
  <c r="O42" i="19"/>
  <c r="O43" i="19"/>
  <c r="O44" i="19"/>
  <c r="O45" i="19"/>
  <c r="O46" i="19"/>
  <c r="O47" i="19"/>
  <c r="O48" i="19"/>
  <c r="O49" i="19"/>
  <c r="O50" i="19"/>
  <c r="O51" i="19"/>
  <c r="O52" i="19"/>
  <c r="O53" i="19"/>
  <c r="O54" i="19"/>
  <c r="O55" i="19"/>
  <c r="O56" i="19"/>
  <c r="O57" i="19"/>
  <c r="O58" i="19"/>
  <c r="O59" i="19"/>
  <c r="O60" i="19"/>
  <c r="O61" i="19"/>
  <c r="O62" i="19"/>
  <c r="O63" i="19"/>
  <c r="O64" i="19"/>
  <c r="O65" i="19"/>
  <c r="O66" i="19"/>
  <c r="O67" i="19"/>
  <c r="O68" i="19"/>
  <c r="O69" i="19"/>
  <c r="O70" i="19"/>
  <c r="O71" i="19"/>
  <c r="O72" i="19"/>
  <c r="O73" i="19"/>
  <c r="O74" i="19"/>
  <c r="O75" i="19"/>
  <c r="O76" i="19"/>
  <c r="O77" i="19"/>
  <c r="O78" i="19"/>
  <c r="O79" i="19"/>
  <c r="O80" i="19"/>
  <c r="O81" i="19"/>
  <c r="O82" i="19"/>
  <c r="O83" i="19"/>
  <c r="O84" i="19"/>
  <c r="O85" i="19"/>
  <c r="O86" i="19"/>
  <c r="O87" i="19"/>
  <c r="O88" i="19"/>
  <c r="O89" i="19"/>
  <c r="O90" i="19"/>
  <c r="O91" i="19"/>
  <c r="O92" i="19"/>
  <c r="O93" i="19"/>
  <c r="O94" i="19"/>
  <c r="O95" i="19"/>
  <c r="O96" i="19"/>
  <c r="O97" i="19"/>
  <c r="O98" i="19"/>
  <c r="O99" i="19"/>
  <c r="O100" i="19"/>
  <c r="O101" i="19"/>
  <c r="O102" i="19"/>
  <c r="O103" i="19"/>
  <c r="O104" i="19"/>
  <c r="O105" i="19"/>
  <c r="O106" i="19"/>
  <c r="O107" i="19"/>
  <c r="O108" i="19"/>
  <c r="O109" i="19"/>
  <c r="O110" i="19"/>
  <c r="O111" i="19"/>
  <c r="O112" i="19"/>
  <c r="O113" i="19"/>
  <c r="O114" i="19"/>
  <c r="O115" i="19"/>
  <c r="O116" i="19"/>
  <c r="O117" i="19"/>
  <c r="O118" i="19"/>
  <c r="O119" i="19"/>
  <c r="O120" i="19"/>
  <c r="O121" i="19"/>
  <c r="O122" i="19"/>
  <c r="O123" i="19"/>
  <c r="O124" i="19"/>
  <c r="O125" i="19"/>
  <c r="O126" i="19"/>
  <c r="O127" i="19"/>
  <c r="O128" i="19"/>
  <c r="O129" i="19"/>
  <c r="O130" i="19"/>
  <c r="O131" i="19"/>
  <c r="O132" i="19"/>
  <c r="O133" i="19"/>
  <c r="O134" i="19"/>
  <c r="O135" i="19"/>
  <c r="O136" i="19"/>
  <c r="O137" i="19"/>
  <c r="O138" i="19"/>
  <c r="O139" i="19"/>
  <c r="O140" i="19"/>
  <c r="O141" i="19"/>
  <c r="O142" i="19"/>
  <c r="O143" i="19"/>
  <c r="O144" i="19"/>
  <c r="O145" i="19"/>
  <c r="O146" i="19"/>
  <c r="O147" i="19"/>
  <c r="O148" i="19"/>
  <c r="O149" i="19"/>
  <c r="O150" i="19"/>
  <c r="O151" i="19"/>
  <c r="O152" i="19"/>
  <c r="O153" i="19"/>
  <c r="O154" i="19"/>
  <c r="O155" i="19"/>
  <c r="O156" i="19"/>
  <c r="O157" i="19"/>
  <c r="O158" i="19"/>
  <c r="O159" i="19"/>
  <c r="O160" i="19"/>
  <c r="O161" i="19"/>
  <c r="O162" i="19"/>
  <c r="O163" i="19"/>
  <c r="O164" i="19"/>
  <c r="O165" i="19"/>
  <c r="O166" i="19"/>
  <c r="O167" i="19"/>
  <c r="O168" i="19"/>
  <c r="O169" i="19"/>
  <c r="O170" i="19"/>
  <c r="O171" i="19"/>
  <c r="O172" i="19"/>
  <c r="O173" i="19"/>
  <c r="O174" i="19"/>
  <c r="O175" i="19"/>
  <c r="O176" i="19"/>
  <c r="O177" i="19"/>
  <c r="O178" i="19"/>
  <c r="O179" i="19"/>
  <c r="O180" i="19"/>
  <c r="O181" i="19"/>
  <c r="O182" i="19"/>
  <c r="O183" i="19"/>
  <c r="O184" i="19"/>
  <c r="O185" i="19"/>
  <c r="O186" i="19"/>
  <c r="O187" i="19"/>
  <c r="O188" i="19"/>
  <c r="O189" i="19"/>
  <c r="O190" i="19"/>
  <c r="O191" i="19"/>
  <c r="O192" i="19"/>
  <c r="O193" i="19"/>
  <c r="O194" i="19"/>
  <c r="O195" i="19"/>
  <c r="O196" i="19"/>
  <c r="O197" i="19"/>
  <c r="O198" i="19"/>
  <c r="O199" i="19"/>
  <c r="O200" i="19"/>
  <c r="O201" i="19"/>
  <c r="O202" i="19"/>
  <c r="O203" i="19"/>
  <c r="O204" i="19"/>
  <c r="O205" i="19"/>
  <c r="O206" i="19"/>
  <c r="O207" i="19"/>
  <c r="O208" i="19"/>
  <c r="O209" i="19"/>
  <c r="O210" i="19"/>
  <c r="O211" i="19"/>
  <c r="O212" i="19"/>
  <c r="O213" i="19"/>
  <c r="O214" i="19"/>
  <c r="O215" i="19"/>
  <c r="O216" i="19"/>
  <c r="O217" i="19"/>
  <c r="O218" i="19"/>
  <c r="O219" i="19"/>
  <c r="O220" i="19"/>
  <c r="O221" i="19"/>
  <c r="O222" i="19"/>
  <c r="O223" i="19"/>
  <c r="O224" i="19"/>
  <c r="O225" i="19"/>
  <c r="O226" i="19"/>
  <c r="O227" i="19"/>
  <c r="O228" i="19"/>
  <c r="O229" i="19"/>
  <c r="O230" i="19"/>
  <c r="O231" i="19"/>
  <c r="O232" i="19"/>
  <c r="O233" i="19"/>
  <c r="O234" i="19"/>
  <c r="O235" i="19"/>
  <c r="O236" i="19"/>
  <c r="O237" i="19"/>
  <c r="O238" i="19"/>
  <c r="O239" i="19"/>
  <c r="O240" i="19"/>
  <c r="O241" i="19"/>
  <c r="O242" i="19"/>
  <c r="O243" i="19"/>
  <c r="O244" i="19"/>
  <c r="O245" i="19"/>
  <c r="O246" i="19"/>
  <c r="O247" i="19"/>
  <c r="O248" i="19"/>
  <c r="O249" i="19"/>
  <c r="O250" i="19"/>
  <c r="O251" i="19"/>
  <c r="O252" i="19"/>
  <c r="O253" i="19"/>
  <c r="O254" i="19"/>
  <c r="O255" i="19"/>
  <c r="O256" i="19"/>
  <c r="O257" i="19"/>
  <c r="O258" i="19"/>
  <c r="O259" i="19"/>
  <c r="O260" i="19"/>
  <c r="O261" i="19"/>
  <c r="O262" i="19"/>
  <c r="O263" i="19"/>
  <c r="O264" i="19"/>
  <c r="O265" i="19"/>
  <c r="O266" i="19"/>
  <c r="O267" i="19"/>
  <c r="O268" i="19"/>
  <c r="O269" i="19"/>
  <c r="O270" i="19"/>
  <c r="O271" i="19"/>
  <c r="O272" i="19"/>
  <c r="O273" i="19"/>
  <c r="O274" i="19"/>
  <c r="O275" i="19"/>
  <c r="O276" i="19"/>
  <c r="O277" i="19"/>
  <c r="O278" i="19"/>
  <c r="O279" i="19"/>
  <c r="O280" i="19"/>
  <c r="O281" i="19"/>
  <c r="O282" i="19"/>
  <c r="O283" i="19"/>
  <c r="O284" i="19"/>
  <c r="O285" i="19"/>
  <c r="O286" i="19"/>
  <c r="O287" i="19"/>
  <c r="O288" i="19"/>
  <c r="O289" i="19"/>
  <c r="O290" i="19"/>
  <c r="O291" i="19"/>
  <c r="O292" i="19"/>
  <c r="O293" i="19"/>
  <c r="O294" i="19"/>
  <c r="O295" i="19"/>
  <c r="O296" i="19"/>
  <c r="O297" i="19"/>
  <c r="O298" i="19"/>
  <c r="O299" i="19"/>
  <c r="O300" i="19"/>
  <c r="O301" i="19"/>
  <c r="O302" i="19"/>
  <c r="O303" i="19"/>
  <c r="O304" i="19"/>
  <c r="O305" i="19"/>
  <c r="O306" i="19"/>
  <c r="O307" i="19"/>
  <c r="O308" i="19"/>
  <c r="O309" i="19"/>
  <c r="O310" i="19"/>
  <c r="O311" i="19"/>
  <c r="O312" i="19"/>
  <c r="O313" i="19"/>
  <c r="O314" i="19"/>
  <c r="O315" i="19"/>
  <c r="O316" i="19"/>
  <c r="O317" i="19"/>
  <c r="O318" i="19"/>
  <c r="O319" i="19"/>
  <c r="O320" i="19"/>
  <c r="O321" i="19"/>
  <c r="O322" i="19"/>
  <c r="O323" i="19"/>
  <c r="O324" i="19"/>
  <c r="O325" i="19"/>
  <c r="O326" i="19"/>
  <c r="O327" i="19"/>
  <c r="O328" i="19"/>
  <c r="O329" i="19"/>
  <c r="O330" i="19"/>
  <c r="O331" i="19"/>
  <c r="O332" i="19"/>
  <c r="O333" i="19"/>
  <c r="O334" i="19"/>
  <c r="O335" i="19"/>
  <c r="O336" i="19"/>
  <c r="O337" i="19"/>
  <c r="O338" i="19"/>
  <c r="O339" i="19"/>
  <c r="O340" i="19"/>
  <c r="O341" i="19"/>
  <c r="O342" i="19"/>
  <c r="O343" i="19"/>
  <c r="O344" i="19"/>
  <c r="O345" i="19"/>
  <c r="O346" i="19"/>
  <c r="O347" i="19"/>
  <c r="O348" i="19"/>
  <c r="O349" i="19"/>
  <c r="O350" i="19"/>
  <c r="O351" i="19"/>
  <c r="O352" i="19"/>
  <c r="O353" i="19"/>
  <c r="O354" i="19"/>
  <c r="O355" i="19"/>
  <c r="O356" i="19"/>
  <c r="O357" i="19"/>
  <c r="O358" i="19"/>
  <c r="O359" i="19"/>
  <c r="O360" i="19"/>
  <c r="O361" i="19"/>
  <c r="O362" i="19"/>
  <c r="O363" i="19"/>
  <c r="O364" i="19"/>
  <c r="O365" i="19"/>
  <c r="O366" i="19"/>
  <c r="O367" i="19"/>
  <c r="O368" i="19"/>
  <c r="O369" i="19"/>
  <c r="O370" i="19"/>
  <c r="O371" i="19"/>
  <c r="O372" i="19"/>
  <c r="O373" i="19"/>
  <c r="O374" i="19"/>
  <c r="O375" i="19"/>
  <c r="O376" i="19"/>
  <c r="O377" i="19"/>
  <c r="O378" i="19"/>
  <c r="O379" i="19"/>
  <c r="O380" i="19"/>
  <c r="O381" i="19"/>
  <c r="O382" i="19"/>
  <c r="O383" i="19"/>
  <c r="O384" i="19"/>
  <c r="O385" i="19"/>
  <c r="O386" i="19"/>
  <c r="O387" i="19"/>
  <c r="O388" i="19"/>
  <c r="O389" i="19"/>
  <c r="O390" i="19"/>
  <c r="O391" i="19"/>
  <c r="O392" i="19"/>
  <c r="O393" i="19"/>
  <c r="O394" i="19"/>
  <c r="O395" i="19"/>
  <c r="O396" i="19"/>
  <c r="O397" i="19"/>
  <c r="O398" i="19"/>
  <c r="O399" i="19"/>
  <c r="O400" i="19"/>
  <c r="O401" i="19"/>
  <c r="O402" i="19"/>
  <c r="O403" i="19"/>
  <c r="O404" i="19"/>
  <c r="O405" i="19"/>
  <c r="O406" i="19"/>
  <c r="O407" i="19"/>
  <c r="O408" i="19"/>
  <c r="O409" i="19"/>
  <c r="O410" i="19"/>
  <c r="O411" i="19"/>
  <c r="O412" i="19"/>
  <c r="O413" i="19"/>
  <c r="O414" i="19"/>
  <c r="O415" i="19"/>
  <c r="O416" i="19"/>
  <c r="O417" i="19"/>
  <c r="O418" i="19"/>
  <c r="O419" i="19"/>
  <c r="O420" i="19"/>
  <c r="O421" i="19"/>
  <c r="O422" i="19"/>
  <c r="O423" i="19"/>
  <c r="O424" i="19"/>
  <c r="O425" i="19"/>
  <c r="O426" i="19"/>
  <c r="O427" i="19"/>
  <c r="O428" i="19"/>
  <c r="O429" i="19"/>
  <c r="O430" i="19"/>
  <c r="O431" i="19"/>
  <c r="O432" i="19"/>
  <c r="O433" i="19"/>
  <c r="O434" i="19"/>
  <c r="O435" i="19"/>
  <c r="O436" i="19"/>
  <c r="O437" i="19"/>
  <c r="O438" i="19"/>
  <c r="O439" i="19"/>
  <c r="O440" i="19"/>
  <c r="O441" i="19"/>
  <c r="O442" i="19"/>
  <c r="O443" i="19"/>
  <c r="O444" i="19"/>
  <c r="O445" i="19"/>
  <c r="O446" i="19"/>
  <c r="O447" i="19"/>
  <c r="O448" i="19"/>
  <c r="O449" i="19"/>
  <c r="O450" i="19"/>
  <c r="O451" i="19"/>
  <c r="O452" i="19"/>
  <c r="O453" i="19"/>
  <c r="O454" i="19"/>
  <c r="O455" i="19"/>
  <c r="O456" i="19"/>
  <c r="O457" i="19"/>
  <c r="O458" i="19"/>
  <c r="O459" i="19"/>
  <c r="O460" i="19"/>
  <c r="O461" i="19"/>
  <c r="O462" i="19"/>
  <c r="O463" i="19"/>
  <c r="O464" i="19"/>
  <c r="O465" i="19"/>
  <c r="O466" i="19"/>
  <c r="O467" i="19"/>
  <c r="O468" i="19"/>
  <c r="O469" i="19"/>
  <c r="O470" i="19"/>
  <c r="O471" i="19"/>
  <c r="O472" i="19"/>
  <c r="O473" i="19"/>
  <c r="O474" i="19"/>
  <c r="O475" i="19"/>
  <c r="O476" i="19"/>
  <c r="O477" i="19"/>
  <c r="O478" i="19"/>
  <c r="O479" i="19"/>
  <c r="O480" i="19"/>
  <c r="O481" i="19"/>
  <c r="O482" i="19"/>
  <c r="O483" i="19"/>
  <c r="O484" i="19"/>
  <c r="O485" i="19"/>
  <c r="O486" i="19"/>
  <c r="O487" i="19"/>
  <c r="O488" i="19"/>
  <c r="O489" i="19"/>
  <c r="O490" i="19"/>
  <c r="O491" i="19"/>
  <c r="O492" i="19"/>
  <c r="O493" i="19"/>
  <c r="O494" i="19"/>
  <c r="O495" i="19"/>
  <c r="O496" i="19"/>
  <c r="O497" i="19"/>
  <c r="O498" i="19"/>
  <c r="O499" i="19"/>
  <c r="O500" i="19"/>
  <c r="O501" i="19"/>
  <c r="O502" i="19"/>
  <c r="O503" i="19"/>
  <c r="O504" i="19"/>
  <c r="O505" i="19"/>
  <c r="O506" i="19"/>
  <c r="O507" i="19"/>
  <c r="O508" i="19"/>
  <c r="O509" i="19"/>
  <c r="O510" i="19"/>
  <c r="O511" i="19"/>
  <c r="O512" i="19"/>
  <c r="O513" i="19"/>
  <c r="O514" i="19"/>
  <c r="O515" i="19"/>
  <c r="O516" i="19"/>
  <c r="O517" i="19"/>
  <c r="O518" i="19"/>
  <c r="O519" i="19"/>
  <c r="O520" i="19"/>
  <c r="O521" i="19"/>
  <c r="O522" i="19"/>
  <c r="O523" i="19"/>
  <c r="O524" i="19"/>
  <c r="O525" i="19"/>
  <c r="O526" i="19"/>
  <c r="O527" i="19"/>
  <c r="O528" i="19"/>
  <c r="O529" i="19"/>
  <c r="O530" i="19"/>
  <c r="O531" i="19"/>
  <c r="O532" i="19"/>
  <c r="O533" i="19"/>
  <c r="O534" i="19"/>
  <c r="O535" i="19"/>
  <c r="O536" i="19"/>
  <c r="O537" i="19"/>
  <c r="O538" i="19"/>
  <c r="O539" i="19"/>
  <c r="O540" i="19"/>
  <c r="O541" i="19"/>
  <c r="O542" i="19"/>
  <c r="O543" i="19"/>
  <c r="O544" i="19"/>
  <c r="O545" i="19"/>
  <c r="O546" i="19"/>
  <c r="O547" i="19"/>
  <c r="O548" i="19"/>
  <c r="O549" i="19"/>
  <c r="O550" i="19"/>
  <c r="O551" i="19"/>
  <c r="O552" i="19"/>
  <c r="O553" i="19"/>
  <c r="O554" i="19"/>
  <c r="O555" i="19"/>
  <c r="O556" i="19"/>
  <c r="O557" i="19"/>
  <c r="O558" i="19"/>
  <c r="O559" i="19"/>
  <c r="O560" i="19"/>
  <c r="O561" i="19"/>
  <c r="O562" i="19"/>
  <c r="O563" i="19"/>
  <c r="O564" i="19"/>
  <c r="O565" i="19"/>
  <c r="O566" i="19"/>
  <c r="O567" i="19"/>
  <c r="O568" i="19"/>
  <c r="O569" i="19"/>
  <c r="O570" i="19"/>
  <c r="O571" i="19"/>
  <c r="O572" i="19"/>
  <c r="O573" i="19"/>
  <c r="O574" i="19"/>
  <c r="O575" i="19"/>
  <c r="O576" i="19"/>
  <c r="O577" i="19"/>
  <c r="O578" i="19"/>
  <c r="O579" i="19"/>
  <c r="O580" i="19"/>
  <c r="O581" i="19"/>
  <c r="O582" i="19"/>
  <c r="O583" i="19"/>
  <c r="O584" i="19"/>
  <c r="O585" i="19"/>
  <c r="O586" i="19"/>
  <c r="O587" i="19"/>
  <c r="O588" i="19"/>
  <c r="O589" i="19"/>
  <c r="O590" i="19"/>
  <c r="O591" i="19"/>
  <c r="O592" i="19"/>
  <c r="O593" i="19"/>
  <c r="O594" i="19"/>
  <c r="O595" i="19"/>
  <c r="O596" i="19"/>
  <c r="O597" i="19"/>
  <c r="O598" i="19"/>
  <c r="O599" i="19"/>
  <c r="O600" i="19"/>
  <c r="O601" i="19"/>
  <c r="O602" i="19"/>
  <c r="O603" i="19"/>
  <c r="O604" i="19"/>
  <c r="O605" i="19"/>
  <c r="O606" i="19"/>
  <c r="O607" i="19"/>
  <c r="O608" i="19"/>
  <c r="O609" i="19"/>
  <c r="O610" i="19"/>
  <c r="Q14" i="19"/>
  <c r="Q15" i="19"/>
  <c r="Q16" i="19"/>
  <c r="Q17" i="19"/>
  <c r="Q18" i="19"/>
  <c r="Q19" i="19"/>
  <c r="Q20" i="19"/>
  <c r="Q21" i="19"/>
  <c r="Q22" i="19"/>
  <c r="Q23" i="19"/>
  <c r="Q24" i="19"/>
  <c r="Q25" i="19"/>
  <c r="Q26" i="19"/>
  <c r="Q27" i="19"/>
  <c r="Q28" i="19"/>
  <c r="Q29" i="19"/>
  <c r="Q30" i="19"/>
  <c r="Q31" i="19"/>
  <c r="Q32" i="19"/>
  <c r="Q33" i="19"/>
  <c r="Q34" i="19"/>
  <c r="Q35" i="19"/>
  <c r="Q36" i="19"/>
  <c r="Q37" i="19"/>
  <c r="Q38" i="19"/>
  <c r="Q39" i="19"/>
  <c r="Q40" i="19"/>
  <c r="Q41" i="19"/>
  <c r="Q42" i="19"/>
  <c r="Q43" i="19"/>
  <c r="Q44" i="19"/>
  <c r="Q45" i="19"/>
  <c r="Q46" i="19"/>
  <c r="Q47" i="19"/>
  <c r="Q48" i="19"/>
  <c r="Q49" i="19"/>
  <c r="Q50" i="19"/>
  <c r="Q51" i="19"/>
  <c r="Q52" i="19"/>
  <c r="Q53" i="19"/>
  <c r="Q54" i="19"/>
  <c r="Q55" i="19"/>
  <c r="Q56" i="19"/>
  <c r="Q57" i="19"/>
  <c r="Q58" i="19"/>
  <c r="Q59" i="19"/>
  <c r="Q60" i="19"/>
  <c r="Q61" i="19"/>
  <c r="Q62" i="19"/>
  <c r="Q63" i="19"/>
  <c r="Q64" i="19"/>
  <c r="Q65" i="19"/>
  <c r="Q66" i="19"/>
  <c r="Q67" i="19"/>
  <c r="Q68" i="19"/>
  <c r="Q69" i="19"/>
  <c r="Q70" i="19"/>
  <c r="Q71" i="19"/>
  <c r="Q72" i="19"/>
  <c r="Q73" i="19"/>
  <c r="Q74" i="19"/>
  <c r="Q75" i="19"/>
  <c r="Q76" i="19"/>
  <c r="Q77" i="19"/>
  <c r="Q78" i="19"/>
  <c r="Q79" i="19"/>
  <c r="Q80" i="19"/>
  <c r="Q81" i="19"/>
  <c r="Q82" i="19"/>
  <c r="Q83" i="19"/>
  <c r="Q84" i="19"/>
  <c r="Q85" i="19"/>
  <c r="Q86" i="19"/>
  <c r="Q87" i="19"/>
  <c r="Q88" i="19"/>
  <c r="Q89" i="19"/>
  <c r="Q90" i="19"/>
  <c r="Q91" i="19"/>
  <c r="Q92" i="19"/>
  <c r="Q93" i="19"/>
  <c r="Q94" i="19"/>
  <c r="Q95" i="19"/>
  <c r="Q96" i="19"/>
  <c r="Q97" i="19"/>
  <c r="Q98" i="19"/>
  <c r="Q99" i="19"/>
  <c r="Q100" i="19"/>
  <c r="Q101" i="19"/>
  <c r="Q102" i="19"/>
  <c r="Q103" i="19"/>
  <c r="Q104" i="19"/>
  <c r="Q105" i="19"/>
  <c r="Q106" i="19"/>
  <c r="Q107" i="19"/>
  <c r="Q108" i="19"/>
  <c r="Q109" i="19"/>
  <c r="Q110" i="19"/>
  <c r="Q111" i="19"/>
  <c r="Q112" i="19"/>
  <c r="Q113" i="19"/>
  <c r="Q114" i="19"/>
  <c r="Q115" i="19"/>
  <c r="Q116" i="19"/>
  <c r="Q117" i="19"/>
  <c r="Q118" i="19"/>
  <c r="Q119" i="19"/>
  <c r="Q120" i="19"/>
  <c r="Q121" i="19"/>
  <c r="Q122" i="19"/>
  <c r="Q123" i="19"/>
  <c r="Q124" i="19"/>
  <c r="Q125" i="19"/>
  <c r="Q126" i="19"/>
  <c r="Q127" i="19"/>
  <c r="Q128" i="19"/>
  <c r="Q129" i="19"/>
  <c r="Q130" i="19"/>
  <c r="Q131" i="19"/>
  <c r="Q132" i="19"/>
  <c r="Q133" i="19"/>
  <c r="Q134" i="19"/>
  <c r="Q135" i="19"/>
  <c r="Q136" i="19"/>
  <c r="Q137" i="19"/>
  <c r="Q138" i="19"/>
  <c r="Q139" i="19"/>
  <c r="Q140" i="19"/>
  <c r="Q141" i="19"/>
  <c r="Q142" i="19"/>
  <c r="Q143" i="19"/>
  <c r="Q144" i="19"/>
  <c r="Q145" i="19"/>
  <c r="Q146" i="19"/>
  <c r="Q147" i="19"/>
  <c r="Q148" i="19"/>
  <c r="Q149" i="19"/>
  <c r="Q150" i="19"/>
  <c r="Q151" i="19"/>
  <c r="Q152" i="19"/>
  <c r="Q153" i="19"/>
  <c r="Q154" i="19"/>
  <c r="Q155" i="19"/>
  <c r="Q156" i="19"/>
  <c r="Q157" i="19"/>
  <c r="Q158" i="19"/>
  <c r="Q159" i="19"/>
  <c r="Q160" i="19"/>
  <c r="Q161" i="19"/>
  <c r="Q162" i="19"/>
  <c r="Q163" i="19"/>
  <c r="Q164" i="19"/>
  <c r="Q165" i="19"/>
  <c r="Q166" i="19"/>
  <c r="Q167" i="19"/>
  <c r="Q168" i="19"/>
  <c r="Q169" i="19"/>
  <c r="Q170" i="19"/>
  <c r="Q171" i="19"/>
  <c r="Q172" i="19"/>
  <c r="Q173" i="19"/>
  <c r="Q174" i="19"/>
  <c r="Q175" i="19"/>
  <c r="Q176" i="19"/>
  <c r="Q177" i="19"/>
  <c r="Q178" i="19"/>
  <c r="Q179" i="19"/>
  <c r="Q180" i="19"/>
  <c r="Q181" i="19"/>
  <c r="Q182" i="19"/>
  <c r="Q183" i="19"/>
  <c r="Q184" i="19"/>
  <c r="Q185" i="19"/>
  <c r="Q186" i="19"/>
  <c r="Q187" i="19"/>
  <c r="Q188" i="19"/>
  <c r="Q189" i="19"/>
  <c r="Q190" i="19"/>
  <c r="Q191" i="19"/>
  <c r="Q192" i="19"/>
  <c r="Q193" i="19"/>
  <c r="Q194" i="19"/>
  <c r="Q195" i="19"/>
  <c r="Q196" i="19"/>
  <c r="Q197" i="19"/>
  <c r="Q198" i="19"/>
  <c r="Q199" i="19"/>
  <c r="Q200" i="19"/>
  <c r="Q201" i="19"/>
  <c r="Q202" i="19"/>
  <c r="Q203" i="19"/>
  <c r="Q204" i="19"/>
  <c r="Q205" i="19"/>
  <c r="Q206" i="19"/>
  <c r="Q207" i="19"/>
  <c r="Q208" i="19"/>
  <c r="Q209" i="19"/>
  <c r="Q210" i="19"/>
  <c r="Q211" i="19"/>
  <c r="Q212" i="19"/>
  <c r="Q213" i="19"/>
  <c r="Q214" i="19"/>
  <c r="Q215" i="19"/>
  <c r="Q216" i="19"/>
  <c r="Q217" i="19"/>
  <c r="Q218" i="19"/>
  <c r="Q219" i="19"/>
  <c r="Q220" i="19"/>
  <c r="Q221" i="19"/>
  <c r="Q222" i="19"/>
  <c r="Q223" i="19"/>
  <c r="Q224" i="19"/>
  <c r="Q225" i="19"/>
  <c r="Q226" i="19"/>
  <c r="Q227" i="19"/>
  <c r="Q228" i="19"/>
  <c r="Q229" i="19"/>
  <c r="Q230" i="19"/>
  <c r="Q231" i="19"/>
  <c r="Q232" i="19"/>
  <c r="Q233" i="19"/>
  <c r="Q234" i="19"/>
  <c r="Q235" i="19"/>
  <c r="Q236" i="19"/>
  <c r="Q237" i="19"/>
  <c r="Q238" i="19"/>
  <c r="Q239" i="19"/>
  <c r="Q240" i="19"/>
  <c r="Q241" i="19"/>
  <c r="Q242" i="19"/>
  <c r="Q243" i="19"/>
  <c r="Q244" i="19"/>
  <c r="Q245" i="19"/>
  <c r="Q246" i="19"/>
  <c r="Q247" i="19"/>
  <c r="Q248" i="19"/>
  <c r="Q249" i="19"/>
  <c r="Q250" i="19"/>
  <c r="Q251" i="19"/>
  <c r="Q252" i="19"/>
  <c r="Q253" i="19"/>
  <c r="Q254" i="19"/>
  <c r="Q255" i="19"/>
  <c r="Q256" i="19"/>
  <c r="Q257" i="19"/>
  <c r="Q258" i="19"/>
  <c r="Q259" i="19"/>
  <c r="Q260" i="19"/>
  <c r="Q261" i="19"/>
  <c r="Q262" i="19"/>
  <c r="Q263" i="19"/>
  <c r="Q264" i="19"/>
  <c r="Q265" i="19"/>
  <c r="Q266" i="19"/>
  <c r="Q267" i="19"/>
  <c r="Q268" i="19"/>
  <c r="Q269" i="19"/>
  <c r="Q270" i="19"/>
  <c r="Q271" i="19"/>
  <c r="Q272" i="19"/>
  <c r="Q273" i="19"/>
  <c r="Q274" i="19"/>
  <c r="Q275" i="19"/>
  <c r="Q276" i="19"/>
  <c r="Q277" i="19"/>
  <c r="Q278" i="19"/>
  <c r="Q279" i="19"/>
  <c r="Q280" i="19"/>
  <c r="Q281" i="19"/>
  <c r="Q282" i="19"/>
  <c r="Q283" i="19"/>
  <c r="Q284" i="19"/>
  <c r="Q285" i="19"/>
  <c r="Q286" i="19"/>
  <c r="Q287" i="19"/>
  <c r="Q288" i="19"/>
  <c r="Q289" i="19"/>
  <c r="Q290" i="19"/>
  <c r="Q291" i="19"/>
  <c r="Q292" i="19"/>
  <c r="Q293" i="19"/>
  <c r="Q294" i="19"/>
  <c r="Q295" i="19"/>
  <c r="Q296" i="19"/>
  <c r="Q297" i="19"/>
  <c r="Q298" i="19"/>
  <c r="Q299" i="19"/>
  <c r="Q300" i="19"/>
  <c r="Q301" i="19"/>
  <c r="Q302" i="19"/>
  <c r="Q303" i="19"/>
  <c r="Q304" i="19"/>
  <c r="Q305" i="19"/>
  <c r="Q306" i="19"/>
  <c r="Q307" i="19"/>
  <c r="Q308" i="19"/>
  <c r="Q309" i="19"/>
  <c r="Q310" i="19"/>
  <c r="Q311" i="19"/>
  <c r="Q312" i="19"/>
  <c r="Q313" i="19"/>
  <c r="Q314" i="19"/>
  <c r="Q315" i="19"/>
  <c r="Q316" i="19"/>
  <c r="Q317" i="19"/>
  <c r="Q318" i="19"/>
  <c r="Q319" i="19"/>
  <c r="Q320" i="19"/>
  <c r="Q321" i="19"/>
  <c r="Q322" i="19"/>
  <c r="Q323" i="19"/>
  <c r="Q324" i="19"/>
  <c r="Q325" i="19"/>
  <c r="Q326" i="19"/>
  <c r="Q327" i="19"/>
  <c r="Q328" i="19"/>
  <c r="Q329" i="19"/>
  <c r="Q330" i="19"/>
  <c r="Q331" i="19"/>
  <c r="Q332" i="19"/>
  <c r="Q333" i="19"/>
  <c r="Q334" i="19"/>
  <c r="Q335" i="19"/>
  <c r="Q336" i="19"/>
  <c r="Q337" i="19"/>
  <c r="Q338" i="19"/>
  <c r="Q339" i="19"/>
  <c r="Q340" i="19"/>
  <c r="Q341" i="19"/>
  <c r="Q342" i="19"/>
  <c r="Q343" i="19"/>
  <c r="Q344" i="19"/>
  <c r="Q345" i="19"/>
  <c r="Q346" i="19"/>
  <c r="Q347" i="19"/>
  <c r="Q348" i="19"/>
  <c r="Q349" i="19"/>
  <c r="Q350" i="19"/>
  <c r="Q351" i="19"/>
  <c r="Q352" i="19"/>
  <c r="Q353" i="19"/>
  <c r="Q354" i="19"/>
  <c r="Q355" i="19"/>
  <c r="Q356" i="19"/>
  <c r="Q357" i="19"/>
  <c r="Q358" i="19"/>
  <c r="Q359" i="19"/>
  <c r="Q360" i="19"/>
  <c r="Q361" i="19"/>
  <c r="Q362" i="19"/>
  <c r="Q363" i="19"/>
  <c r="Q364" i="19"/>
  <c r="Q365" i="19"/>
  <c r="Q366" i="19"/>
  <c r="Q367" i="19"/>
  <c r="Q368" i="19"/>
  <c r="Q369" i="19"/>
  <c r="Q370" i="19"/>
  <c r="Q371" i="19"/>
  <c r="Q372" i="19"/>
  <c r="Q373" i="19"/>
  <c r="Q374" i="19"/>
  <c r="Q375" i="19"/>
  <c r="Q376" i="19"/>
  <c r="Q377" i="19"/>
  <c r="Q378" i="19"/>
  <c r="Q379" i="19"/>
  <c r="Q380" i="19"/>
  <c r="Q381" i="19"/>
  <c r="Q382" i="19"/>
  <c r="Q383" i="19"/>
  <c r="Q384" i="19"/>
  <c r="Q385" i="19"/>
  <c r="Q386" i="19"/>
  <c r="Q387" i="19"/>
  <c r="Q388" i="19"/>
  <c r="Q389" i="19"/>
  <c r="Q390" i="19"/>
  <c r="Q391" i="19"/>
  <c r="Q392" i="19"/>
  <c r="Q393" i="19"/>
  <c r="Q394" i="19"/>
  <c r="Q395" i="19"/>
  <c r="Q396" i="19"/>
  <c r="Q397" i="19"/>
  <c r="Q398" i="19"/>
  <c r="Q399" i="19"/>
  <c r="Q400" i="19"/>
  <c r="Q401" i="19"/>
  <c r="Q402" i="19"/>
  <c r="Q403" i="19"/>
  <c r="Q404" i="19"/>
  <c r="Q405" i="19"/>
  <c r="Q406" i="19"/>
  <c r="Q407" i="19"/>
  <c r="Q408" i="19"/>
  <c r="Q409" i="19"/>
  <c r="Q410" i="19"/>
  <c r="Q411" i="19"/>
  <c r="Q412" i="19"/>
  <c r="Q413" i="19"/>
  <c r="Q414" i="19"/>
  <c r="Q415" i="19"/>
  <c r="Q416" i="19"/>
  <c r="Q417" i="19"/>
  <c r="Q418" i="19"/>
  <c r="Q419" i="19"/>
  <c r="Q420" i="19"/>
  <c r="Q421" i="19"/>
  <c r="Q422" i="19"/>
  <c r="Q423" i="19"/>
  <c r="Q424" i="19"/>
  <c r="Q425" i="19"/>
  <c r="Q426" i="19"/>
  <c r="Q427" i="19"/>
  <c r="Q428" i="19"/>
  <c r="Q429" i="19"/>
  <c r="Q430" i="19"/>
  <c r="Q431" i="19"/>
  <c r="Q432" i="19"/>
  <c r="Q433" i="19"/>
  <c r="Q434" i="19"/>
  <c r="Q435" i="19"/>
  <c r="Q436" i="19"/>
  <c r="Q437" i="19"/>
  <c r="Q438" i="19"/>
  <c r="Q439" i="19"/>
  <c r="Q440" i="19"/>
  <c r="Q441" i="19"/>
  <c r="Q442" i="19"/>
  <c r="Q443" i="19"/>
  <c r="Q444" i="19"/>
  <c r="Q445" i="19"/>
  <c r="Q446" i="19"/>
  <c r="Q447" i="19"/>
  <c r="Q448" i="19"/>
  <c r="Q449" i="19"/>
  <c r="Q450" i="19"/>
  <c r="Q451" i="19"/>
  <c r="Q452" i="19"/>
  <c r="Q453" i="19"/>
  <c r="Q454" i="19"/>
  <c r="Q455" i="19"/>
  <c r="Q456" i="19"/>
  <c r="Q457" i="19"/>
  <c r="Q458" i="19"/>
  <c r="Q459" i="19"/>
  <c r="Q460" i="19"/>
  <c r="Q461" i="19"/>
  <c r="Q462" i="19"/>
  <c r="Q463" i="19"/>
  <c r="Q464" i="19"/>
  <c r="Q465" i="19"/>
  <c r="Q466" i="19"/>
  <c r="Q467" i="19"/>
  <c r="Q468" i="19"/>
  <c r="Q469" i="19"/>
  <c r="Q470" i="19"/>
  <c r="Q471" i="19"/>
  <c r="Q472" i="19"/>
  <c r="Q473" i="19"/>
  <c r="Q474" i="19"/>
  <c r="Q475" i="19"/>
  <c r="Q476" i="19"/>
  <c r="Q477" i="19"/>
  <c r="Q478" i="19"/>
  <c r="Q479" i="19"/>
  <c r="Q480" i="19"/>
  <c r="Q481" i="19"/>
  <c r="Q482" i="19"/>
  <c r="Q483" i="19"/>
  <c r="Q484" i="19"/>
  <c r="Q485" i="19"/>
  <c r="Q486" i="19"/>
  <c r="Q487" i="19"/>
  <c r="Q488" i="19"/>
  <c r="Q489" i="19"/>
  <c r="Q490" i="19"/>
  <c r="Q491" i="19"/>
  <c r="Q492" i="19"/>
  <c r="Q493" i="19"/>
  <c r="Q494" i="19"/>
  <c r="Q495" i="19"/>
  <c r="Q496" i="19"/>
  <c r="Q497" i="19"/>
  <c r="Q498" i="19"/>
  <c r="Q499" i="19"/>
  <c r="Q500" i="19"/>
  <c r="Q501" i="19"/>
  <c r="Q502" i="19"/>
  <c r="Q503" i="19"/>
  <c r="Q504" i="19"/>
  <c r="Q505" i="19"/>
  <c r="Q506" i="19"/>
  <c r="Q507" i="19"/>
  <c r="Q508" i="19"/>
  <c r="Q509" i="19"/>
  <c r="Q510" i="19"/>
  <c r="Q511" i="19"/>
  <c r="Q512" i="19"/>
  <c r="Q513" i="19"/>
  <c r="Q514" i="19"/>
  <c r="Q515" i="19"/>
  <c r="Q516" i="19"/>
  <c r="Q517" i="19"/>
  <c r="Q518" i="19"/>
  <c r="Q519" i="19"/>
  <c r="Q520" i="19"/>
  <c r="Q521" i="19"/>
  <c r="Q522" i="19"/>
  <c r="Q523" i="19"/>
  <c r="Q524" i="19"/>
  <c r="Q525" i="19"/>
  <c r="Q526" i="19"/>
  <c r="Q527" i="19"/>
  <c r="Q528" i="19"/>
  <c r="Q529" i="19"/>
  <c r="Q530" i="19"/>
  <c r="Q531" i="19"/>
  <c r="Q532" i="19"/>
  <c r="Q533" i="19"/>
  <c r="Q534" i="19"/>
  <c r="Q535" i="19"/>
  <c r="Q536" i="19"/>
  <c r="Q537" i="19"/>
  <c r="Q538" i="19"/>
  <c r="Q539" i="19"/>
  <c r="Q540" i="19"/>
  <c r="Q541" i="19"/>
  <c r="Q542" i="19"/>
  <c r="Q543" i="19"/>
  <c r="Q544" i="19"/>
  <c r="Q545" i="19"/>
  <c r="Q546" i="19"/>
  <c r="Q547" i="19"/>
  <c r="Q548" i="19"/>
  <c r="Q549" i="19"/>
  <c r="Q550" i="19"/>
  <c r="Q551" i="19"/>
  <c r="Q552" i="19"/>
  <c r="Q553" i="19"/>
  <c r="Q554" i="19"/>
  <c r="Q555" i="19"/>
  <c r="Q556" i="19"/>
  <c r="Q557" i="19"/>
  <c r="Q558" i="19"/>
  <c r="Q559" i="19"/>
  <c r="Q560" i="19"/>
  <c r="Q561" i="19"/>
  <c r="Q562" i="19"/>
  <c r="Q563" i="19"/>
  <c r="Q564" i="19"/>
  <c r="Q565" i="19"/>
  <c r="Q566" i="19"/>
  <c r="Q567" i="19"/>
  <c r="Q568" i="19"/>
  <c r="Q569" i="19"/>
  <c r="Q570" i="19"/>
  <c r="Q571" i="19"/>
  <c r="Q572" i="19"/>
  <c r="Q573" i="19"/>
  <c r="Q574" i="19"/>
  <c r="Q575" i="19"/>
  <c r="Q576" i="19"/>
  <c r="Q577" i="19"/>
  <c r="Q578" i="19"/>
  <c r="Q579" i="19"/>
  <c r="Q580" i="19"/>
  <c r="Q581" i="19"/>
  <c r="Q582" i="19"/>
  <c r="Q583" i="19"/>
  <c r="Q584" i="19"/>
  <c r="Q585" i="19"/>
  <c r="Q586" i="19"/>
  <c r="Q587" i="19"/>
  <c r="Q588" i="19"/>
  <c r="Q589" i="19"/>
  <c r="Q590" i="19"/>
  <c r="Q591" i="19"/>
  <c r="Q592" i="19"/>
  <c r="Q593" i="19"/>
  <c r="Q594" i="19"/>
  <c r="Q595" i="19"/>
  <c r="Q596" i="19"/>
  <c r="Q597" i="19"/>
  <c r="Q598" i="19"/>
  <c r="Q599" i="19"/>
  <c r="Q600" i="19"/>
  <c r="Q601" i="19"/>
  <c r="Q602" i="19"/>
  <c r="Q603" i="19"/>
  <c r="Q604" i="19"/>
  <c r="Q605" i="19"/>
  <c r="Q606" i="19"/>
  <c r="Q607" i="19"/>
  <c r="Q608" i="19"/>
  <c r="Q609" i="19"/>
  <c r="Q610" i="19"/>
  <c r="AI610" i="19"/>
  <c r="AI609" i="19"/>
  <c r="AI608" i="19"/>
  <c r="AI607" i="19"/>
  <c r="AI606" i="19"/>
  <c r="AI605" i="19"/>
  <c r="AI604" i="19"/>
  <c r="AI603" i="19"/>
  <c r="AI602" i="19"/>
  <c r="AI601" i="19"/>
  <c r="AI600" i="19"/>
  <c r="AI599" i="19"/>
  <c r="AI598" i="19"/>
  <c r="AI597" i="19"/>
  <c r="AI596" i="19"/>
  <c r="AI595" i="19"/>
  <c r="AI594" i="19"/>
  <c r="AI593" i="19"/>
  <c r="AI592" i="19"/>
  <c r="AI591" i="19"/>
  <c r="AI590" i="19"/>
  <c r="AI589" i="19"/>
  <c r="AI588" i="19"/>
  <c r="AI587" i="19"/>
  <c r="AI586" i="19"/>
  <c r="AI585" i="19"/>
  <c r="AI584" i="19"/>
  <c r="AI583" i="19"/>
  <c r="AI582" i="19"/>
  <c r="AI581" i="19"/>
  <c r="AI580" i="19"/>
  <c r="AI579" i="19"/>
  <c r="AI578" i="19"/>
  <c r="AI577" i="19"/>
  <c r="AI576" i="19"/>
  <c r="AI575" i="19"/>
  <c r="AI574" i="19"/>
  <c r="AI573" i="19"/>
  <c r="AI572" i="19"/>
  <c r="AI571" i="19"/>
  <c r="AI570" i="19"/>
  <c r="AI569" i="19"/>
  <c r="AI568" i="19"/>
  <c r="AI567" i="19"/>
  <c r="AI566" i="19"/>
  <c r="AI565" i="19"/>
  <c r="AI564" i="19"/>
  <c r="AI563" i="19"/>
  <c r="AI562" i="19"/>
  <c r="AI561" i="19"/>
  <c r="AI560" i="19"/>
  <c r="AI559" i="19"/>
  <c r="AI558" i="19"/>
  <c r="AI557" i="19"/>
  <c r="AI556" i="19"/>
  <c r="AI555" i="19"/>
  <c r="AI554" i="19"/>
  <c r="AI553" i="19"/>
  <c r="AI552" i="19"/>
  <c r="AI551" i="19"/>
  <c r="AI550" i="19"/>
  <c r="AI549" i="19"/>
  <c r="AI548" i="19"/>
  <c r="AI547" i="19"/>
  <c r="AI546" i="19"/>
  <c r="AI545" i="19"/>
  <c r="AI544" i="19"/>
  <c r="AI543" i="19"/>
  <c r="AI542" i="19"/>
  <c r="AI541" i="19"/>
  <c r="AI540" i="19"/>
  <c r="AI539" i="19"/>
  <c r="AI538" i="19"/>
  <c r="AI537" i="19"/>
  <c r="AI536" i="19"/>
  <c r="AI535" i="19"/>
  <c r="AI534" i="19"/>
  <c r="AI533" i="19"/>
  <c r="AI532" i="19"/>
  <c r="AI531" i="19"/>
  <c r="AI530" i="19"/>
  <c r="AI529" i="19"/>
  <c r="AI528" i="19"/>
  <c r="AI527" i="19"/>
  <c r="AI526" i="19"/>
  <c r="AI525" i="19"/>
  <c r="AI524" i="19"/>
  <c r="AI523" i="19"/>
  <c r="AI522" i="19"/>
  <c r="AI521" i="19"/>
  <c r="AI520" i="19"/>
  <c r="AI519" i="19"/>
  <c r="AI518" i="19"/>
  <c r="AI517" i="19"/>
  <c r="AI516" i="19"/>
  <c r="AI515" i="19"/>
  <c r="AI514" i="19"/>
  <c r="AI513" i="19"/>
  <c r="AI512" i="19"/>
  <c r="AI511" i="19"/>
  <c r="AI510" i="19"/>
  <c r="AI509" i="19"/>
  <c r="AI508" i="19"/>
  <c r="AI507" i="19"/>
  <c r="AI506" i="19"/>
  <c r="AI505" i="19"/>
  <c r="AI504" i="19"/>
  <c r="AI503" i="19"/>
  <c r="AI502" i="19"/>
  <c r="AI501" i="19"/>
  <c r="AI500" i="19"/>
  <c r="AI499" i="19"/>
  <c r="AI498" i="19"/>
  <c r="AI497" i="19"/>
  <c r="AI496" i="19"/>
  <c r="AI495" i="19"/>
  <c r="AI494" i="19"/>
  <c r="AI493" i="19"/>
  <c r="AI492" i="19"/>
  <c r="AI491" i="19"/>
  <c r="AI490" i="19"/>
  <c r="AI489" i="19"/>
  <c r="AI488" i="19"/>
  <c r="AI487" i="19"/>
  <c r="AI486" i="19"/>
  <c r="AI485" i="19"/>
  <c r="AI484" i="19"/>
  <c r="AI483" i="19"/>
  <c r="AI482" i="19"/>
  <c r="AI481" i="19"/>
  <c r="AI480" i="19"/>
  <c r="AI479" i="19"/>
  <c r="AI478" i="19"/>
  <c r="AI477" i="19"/>
  <c r="AI476" i="19"/>
  <c r="AI475" i="19"/>
  <c r="AI474" i="19"/>
  <c r="AI473" i="19"/>
  <c r="AI472" i="19"/>
  <c r="AI471" i="19"/>
  <c r="AI470" i="19"/>
  <c r="AI469" i="19"/>
  <c r="AI468" i="19"/>
  <c r="AI467" i="19"/>
  <c r="AI466" i="19"/>
  <c r="AI465" i="19"/>
  <c r="AI464" i="19"/>
  <c r="AI463" i="19"/>
  <c r="AI462" i="19"/>
  <c r="AI461" i="19"/>
  <c r="AI460" i="19"/>
  <c r="AI459" i="19"/>
  <c r="AI458" i="19"/>
  <c r="AI457" i="19"/>
  <c r="AI456" i="19"/>
  <c r="AI455" i="19"/>
  <c r="AI454" i="19"/>
  <c r="AI453" i="19"/>
  <c r="AI452" i="19"/>
  <c r="AI451" i="19"/>
  <c r="AI450" i="19"/>
  <c r="AI449" i="19"/>
  <c r="AI448" i="19"/>
  <c r="AI447" i="19"/>
  <c r="AI446" i="19"/>
  <c r="AI445" i="19"/>
  <c r="AI444" i="19"/>
  <c r="AI443" i="19"/>
  <c r="AI442" i="19"/>
  <c r="AI441" i="19"/>
  <c r="AI440" i="19"/>
  <c r="AI439" i="19"/>
  <c r="AI438" i="19"/>
  <c r="AI437" i="19"/>
  <c r="AI436" i="19"/>
  <c r="AI435" i="19"/>
  <c r="AI434" i="19"/>
  <c r="AI433" i="19"/>
  <c r="AI432" i="19"/>
  <c r="AI431" i="19"/>
  <c r="AI430" i="19"/>
  <c r="AI429" i="19"/>
  <c r="AI428" i="19"/>
  <c r="AI427" i="19"/>
  <c r="AI426" i="19"/>
  <c r="AI425" i="19"/>
  <c r="AI424" i="19"/>
  <c r="AI423" i="19"/>
  <c r="AI422" i="19"/>
  <c r="AI421" i="19"/>
  <c r="AI420" i="19"/>
  <c r="AI419" i="19"/>
  <c r="AI418" i="19"/>
  <c r="AI417" i="19"/>
  <c r="AI416" i="19"/>
  <c r="AI415" i="19"/>
  <c r="AI414" i="19"/>
  <c r="AI413" i="19"/>
  <c r="AI412" i="19"/>
  <c r="AI411" i="19"/>
  <c r="AI410" i="19"/>
  <c r="AI409" i="19"/>
  <c r="AI408" i="19"/>
  <c r="AI407" i="19"/>
  <c r="AI406" i="19"/>
  <c r="AI405" i="19"/>
  <c r="AI404" i="19"/>
  <c r="AI403" i="19"/>
  <c r="AI402" i="19"/>
  <c r="AI401" i="19"/>
  <c r="AI400" i="19"/>
  <c r="AI399" i="19"/>
  <c r="AI398" i="19"/>
  <c r="AI397" i="19"/>
  <c r="AI396" i="19"/>
  <c r="AI395" i="19"/>
  <c r="AI394" i="19"/>
  <c r="AI393" i="19"/>
  <c r="AI392" i="19"/>
  <c r="AI391" i="19"/>
  <c r="AI390" i="19"/>
  <c r="AI389" i="19"/>
  <c r="AI388" i="19"/>
  <c r="AI387" i="19"/>
  <c r="AI386" i="19"/>
  <c r="AI385" i="19"/>
  <c r="AI384" i="19"/>
  <c r="AI383" i="19"/>
  <c r="AI382" i="19"/>
  <c r="AI381" i="19"/>
  <c r="AI380" i="19"/>
  <c r="AI379" i="19"/>
  <c r="AI378" i="19"/>
  <c r="AI377" i="19"/>
  <c r="AI376" i="19"/>
  <c r="AI375" i="19"/>
  <c r="AI374" i="19"/>
  <c r="AI373" i="19"/>
  <c r="AI372" i="19"/>
  <c r="AI371" i="19"/>
  <c r="AI370" i="19"/>
  <c r="AI369" i="19"/>
  <c r="AI368" i="19"/>
  <c r="AI367" i="19"/>
  <c r="AI366" i="19"/>
  <c r="AI365" i="19"/>
  <c r="AI364" i="19"/>
  <c r="AI363" i="19"/>
  <c r="AI362" i="19"/>
  <c r="AI361" i="19"/>
  <c r="AI360" i="19"/>
  <c r="AI359" i="19"/>
  <c r="AI358" i="19"/>
  <c r="AI357" i="19"/>
  <c r="AI356" i="19"/>
  <c r="AI355" i="19"/>
  <c r="AI354" i="19"/>
  <c r="AI353" i="19"/>
  <c r="AI352" i="19"/>
  <c r="AI351" i="19"/>
  <c r="AI350" i="19"/>
  <c r="AI349" i="19"/>
  <c r="AI348" i="19"/>
  <c r="AI347" i="19"/>
  <c r="AI346" i="19"/>
  <c r="AI345" i="19"/>
  <c r="AI344" i="19"/>
  <c r="AI343" i="19"/>
  <c r="AI342" i="19"/>
  <c r="AI341" i="19"/>
  <c r="AI340" i="19"/>
  <c r="AI339" i="19"/>
  <c r="AI338" i="19"/>
  <c r="AI337" i="19"/>
  <c r="AI336" i="19"/>
  <c r="AI335" i="19"/>
  <c r="AI334" i="19"/>
  <c r="AI333" i="19"/>
  <c r="AI332" i="19"/>
  <c r="AI331" i="19"/>
  <c r="AI330" i="19"/>
  <c r="AI329" i="19"/>
  <c r="AI328" i="19"/>
  <c r="AI327" i="19"/>
  <c r="AI326" i="19"/>
  <c r="AI325" i="19"/>
  <c r="AI324" i="19"/>
  <c r="AI323" i="19"/>
  <c r="AI322" i="19"/>
  <c r="AI321" i="19"/>
  <c r="AI320" i="19"/>
  <c r="AI319" i="19"/>
  <c r="AI318" i="19"/>
  <c r="AI317" i="19"/>
  <c r="AI316" i="19"/>
  <c r="AI315" i="19"/>
  <c r="AI314" i="19"/>
  <c r="AI313" i="19"/>
  <c r="AI312" i="19"/>
  <c r="AI311" i="19"/>
  <c r="AI310" i="19"/>
  <c r="AI309" i="19"/>
  <c r="AI308" i="19"/>
  <c r="AI307" i="19"/>
  <c r="AI306" i="19"/>
  <c r="AI305" i="19"/>
  <c r="AI304" i="19"/>
  <c r="AI303" i="19"/>
  <c r="AI302" i="19"/>
  <c r="AI301" i="19"/>
  <c r="AI300" i="19"/>
  <c r="AI299" i="19"/>
  <c r="AI298" i="19"/>
  <c r="AI297" i="19"/>
  <c r="AI296" i="19"/>
  <c r="AI295" i="19"/>
  <c r="AI294" i="19"/>
  <c r="AI293" i="19"/>
  <c r="AI292" i="19"/>
  <c r="AI291" i="19"/>
  <c r="AI290" i="19"/>
  <c r="AI289" i="19"/>
  <c r="AI288" i="19"/>
  <c r="AI287" i="19"/>
  <c r="AI286" i="19"/>
  <c r="AI285" i="19"/>
  <c r="AI284" i="19"/>
  <c r="AI283" i="19"/>
  <c r="AI282" i="19"/>
  <c r="AI281" i="19"/>
  <c r="AI280" i="19"/>
  <c r="AI279" i="19"/>
  <c r="AI278" i="19"/>
  <c r="AI277" i="19"/>
  <c r="AI276" i="19"/>
  <c r="AI275" i="19"/>
  <c r="AI274" i="19"/>
  <c r="AI273" i="19"/>
  <c r="AI272" i="19"/>
  <c r="AI271" i="19"/>
  <c r="AI270" i="19"/>
  <c r="AI269" i="19"/>
  <c r="AI268" i="19"/>
  <c r="AI267" i="19"/>
  <c r="AI266" i="19"/>
  <c r="AI265" i="19"/>
  <c r="AI264" i="19"/>
  <c r="AI263" i="19"/>
  <c r="AI262" i="19"/>
  <c r="AI261" i="19"/>
  <c r="AI260" i="19"/>
  <c r="AI259" i="19"/>
  <c r="AI258" i="19"/>
  <c r="AI257" i="19"/>
  <c r="AI256" i="19"/>
  <c r="AI255" i="19"/>
  <c r="AI254" i="19"/>
  <c r="AI253" i="19"/>
  <c r="AI252" i="19"/>
  <c r="AI251" i="19"/>
  <c r="AI250" i="19"/>
  <c r="AI249" i="19"/>
  <c r="AI248" i="19"/>
  <c r="AI247" i="19"/>
  <c r="AI246" i="19"/>
  <c r="AI245" i="19"/>
  <c r="AI244" i="19"/>
  <c r="AI243" i="19"/>
  <c r="AI242" i="19"/>
  <c r="AI241" i="19"/>
  <c r="AI240" i="19"/>
  <c r="AI239" i="19"/>
  <c r="AI238" i="19"/>
  <c r="AI237" i="19"/>
  <c r="AI236" i="19"/>
  <c r="AI235" i="19"/>
  <c r="AI234" i="19"/>
  <c r="AI233" i="19"/>
  <c r="AI232" i="19"/>
  <c r="AI231" i="19"/>
  <c r="AI230" i="19"/>
  <c r="AI229" i="19"/>
  <c r="AI228" i="19"/>
  <c r="AI227" i="19"/>
  <c r="AI226" i="19"/>
  <c r="AI225" i="19"/>
  <c r="AI224" i="19"/>
  <c r="AI223" i="19"/>
  <c r="AI222" i="19"/>
  <c r="AI221" i="19"/>
  <c r="AI220" i="19"/>
  <c r="AI219" i="19"/>
  <c r="AI218" i="19"/>
  <c r="AI217" i="19"/>
  <c r="AI216" i="19"/>
  <c r="AI215" i="19"/>
  <c r="AI214" i="19"/>
  <c r="AI213" i="19"/>
  <c r="AI212" i="19"/>
  <c r="AI211" i="19"/>
  <c r="AI210" i="19"/>
  <c r="AI209" i="19"/>
  <c r="AI208" i="19"/>
  <c r="AI207" i="19"/>
  <c r="AI206" i="19"/>
  <c r="AI205" i="19"/>
  <c r="AI204" i="19"/>
  <c r="AI203" i="19"/>
  <c r="AI202" i="19"/>
  <c r="AI201" i="19"/>
  <c r="AI200" i="19"/>
  <c r="AI199" i="19"/>
  <c r="AI198" i="19"/>
  <c r="AI197" i="19"/>
  <c r="AI196" i="19"/>
  <c r="AI195" i="19"/>
  <c r="AI194" i="19"/>
  <c r="AI193" i="19"/>
  <c r="AI192" i="19"/>
  <c r="AI191" i="19"/>
  <c r="AI190" i="19"/>
  <c r="AI189" i="19"/>
  <c r="AI188" i="19"/>
  <c r="AI187" i="19"/>
  <c r="AI186" i="19"/>
  <c r="AI185" i="19"/>
  <c r="AI184" i="19"/>
  <c r="AI183" i="19"/>
  <c r="AI182" i="19"/>
  <c r="AI181" i="19"/>
  <c r="AI180" i="19"/>
  <c r="AI179" i="19"/>
  <c r="AI178" i="19"/>
  <c r="AI177" i="19"/>
  <c r="AI176" i="19"/>
  <c r="AI175" i="19"/>
  <c r="AI174" i="19"/>
  <c r="AI173" i="19"/>
  <c r="AI172" i="19"/>
  <c r="AI171" i="19"/>
  <c r="AI170" i="19"/>
  <c r="AI169" i="19"/>
  <c r="AI168" i="19"/>
  <c r="AI167" i="19"/>
  <c r="AI166" i="19"/>
  <c r="AI165" i="19"/>
  <c r="AI164" i="19"/>
  <c r="AI163" i="19"/>
  <c r="AI162" i="19"/>
  <c r="AI161" i="19"/>
  <c r="AI160" i="19"/>
  <c r="AI159" i="19"/>
  <c r="AI158" i="19"/>
  <c r="AI157" i="19"/>
  <c r="AI156" i="19"/>
  <c r="AI155" i="19"/>
  <c r="AI154" i="19"/>
  <c r="AI153" i="19"/>
  <c r="AI152" i="19"/>
  <c r="AI151" i="19"/>
  <c r="AI150" i="19"/>
  <c r="AI149" i="19"/>
  <c r="AI148" i="19"/>
  <c r="AI147" i="19"/>
  <c r="AI146" i="19"/>
  <c r="AI145" i="19"/>
  <c r="AI144" i="19"/>
  <c r="AI143" i="19"/>
  <c r="AI142" i="19"/>
  <c r="AI141" i="19"/>
  <c r="AI140" i="19"/>
  <c r="AI139" i="19"/>
  <c r="AI138" i="19"/>
  <c r="AI137" i="19"/>
  <c r="AI136" i="19"/>
  <c r="AI135" i="19"/>
  <c r="AI134" i="19"/>
  <c r="AI133" i="19"/>
  <c r="AI132" i="19"/>
  <c r="AI131" i="19"/>
  <c r="AI130" i="19"/>
  <c r="AI129" i="19"/>
  <c r="AI128" i="19"/>
  <c r="AI127" i="19"/>
  <c r="AI126" i="19"/>
  <c r="AI125" i="19"/>
  <c r="AI124" i="19"/>
  <c r="AI123" i="19"/>
  <c r="AI122" i="19"/>
  <c r="AI121" i="19"/>
  <c r="AI120" i="19"/>
  <c r="AI119" i="19"/>
  <c r="AI118" i="19"/>
  <c r="AI117" i="19"/>
  <c r="AI116" i="19"/>
  <c r="AI115" i="19"/>
  <c r="AI114" i="19"/>
  <c r="AI113" i="19"/>
  <c r="AI112" i="19"/>
  <c r="AI111" i="19"/>
  <c r="AI110" i="19"/>
  <c r="AI109" i="19"/>
  <c r="AI108" i="19"/>
  <c r="AI107" i="19"/>
  <c r="AI106" i="19"/>
  <c r="AI105" i="19"/>
  <c r="AI104" i="19"/>
  <c r="AI103" i="19"/>
  <c r="AI102" i="19"/>
  <c r="AI101" i="19"/>
  <c r="AI100" i="19"/>
  <c r="AI99" i="19"/>
  <c r="AI98" i="19"/>
  <c r="AI97" i="19"/>
  <c r="AI96" i="19"/>
  <c r="AI95" i="19"/>
  <c r="AI94" i="19"/>
  <c r="AI93" i="19"/>
  <c r="AI92" i="19"/>
  <c r="AI91" i="19"/>
  <c r="AI90" i="19"/>
  <c r="AI89" i="19"/>
  <c r="AI88" i="19"/>
  <c r="AI87" i="19"/>
  <c r="AI86" i="19"/>
  <c r="AI85" i="19"/>
  <c r="AI84" i="19"/>
  <c r="AI83" i="19"/>
  <c r="AI82" i="19"/>
  <c r="AI81" i="19"/>
  <c r="AI80" i="19"/>
  <c r="AI79" i="19"/>
  <c r="AI78" i="19"/>
  <c r="AI77" i="19"/>
  <c r="AI76" i="19"/>
  <c r="AI75" i="19"/>
  <c r="AI74" i="19"/>
  <c r="AI73" i="19"/>
  <c r="AI72" i="19"/>
  <c r="AI71" i="19"/>
  <c r="AI70" i="19"/>
  <c r="AI69" i="19"/>
  <c r="AI68" i="19"/>
  <c r="AI67" i="19"/>
  <c r="AI66" i="19"/>
  <c r="AI65" i="19"/>
  <c r="AI64" i="19"/>
  <c r="AI63" i="19"/>
  <c r="AI62" i="19"/>
  <c r="AI61" i="19"/>
  <c r="AI60" i="19"/>
  <c r="AI59" i="19"/>
  <c r="AI58" i="19"/>
  <c r="AI57" i="19"/>
  <c r="C37" i="19"/>
  <c r="D37" i="19" s="1"/>
  <c r="C38" i="19"/>
  <c r="D38" i="19" s="1"/>
  <c r="C39" i="19"/>
  <c r="D39" i="19" s="1"/>
  <c r="C40" i="19"/>
  <c r="D40" i="19" s="1"/>
  <c r="C41" i="19"/>
  <c r="D41" i="19" s="1"/>
  <c r="P40" i="19"/>
  <c r="C7" i="19"/>
  <c r="I7" i="19" s="1"/>
  <c r="J7" i="19" s="1"/>
  <c r="G7" i="19"/>
  <c r="O7" i="19"/>
  <c r="AH7" i="19"/>
  <c r="AI7" i="19"/>
  <c r="AL7" i="19"/>
  <c r="C8" i="19"/>
  <c r="K8" i="19" s="1"/>
  <c r="P8" i="19" s="1"/>
  <c r="Q8" i="19" s="1"/>
  <c r="G8" i="19"/>
  <c r="O8" i="19"/>
  <c r="AH8" i="19"/>
  <c r="AI8" i="19"/>
  <c r="AL8" i="19"/>
  <c r="AM8" i="19"/>
  <c r="C9" i="19"/>
  <c r="D9" i="19" s="1"/>
  <c r="G9" i="19"/>
  <c r="O9" i="19"/>
  <c r="AH9" i="19"/>
  <c r="AI9" i="19"/>
  <c r="AL9" i="19"/>
  <c r="C10" i="19"/>
  <c r="D10" i="19" s="1"/>
  <c r="G10" i="19"/>
  <c r="O10" i="19"/>
  <c r="AH10" i="19"/>
  <c r="AI10" i="19"/>
  <c r="AL10" i="19"/>
  <c r="C11" i="19"/>
  <c r="K11" i="19" s="1"/>
  <c r="P11" i="19" s="1"/>
  <c r="Q11" i="19" s="1"/>
  <c r="G11" i="19"/>
  <c r="O11" i="19"/>
  <c r="AH11" i="19"/>
  <c r="AI11" i="19"/>
  <c r="AL11" i="19"/>
  <c r="C12" i="19"/>
  <c r="G12" i="19"/>
  <c r="O12" i="19"/>
  <c r="AH12" i="19"/>
  <c r="AI12" i="19"/>
  <c r="AL12" i="19"/>
  <c r="C13" i="19"/>
  <c r="AH13" i="19"/>
  <c r="AI13" i="19"/>
  <c r="AL13" i="19"/>
  <c r="C14" i="19"/>
  <c r="D14" i="19" s="1"/>
  <c r="AH14" i="19"/>
  <c r="AI14" i="19"/>
  <c r="AL14" i="19"/>
  <c r="C15" i="19"/>
  <c r="I15" i="19" s="1"/>
  <c r="J15" i="19" s="1"/>
  <c r="AH15" i="19"/>
  <c r="AI15" i="19"/>
  <c r="AL15" i="19"/>
  <c r="C16" i="19"/>
  <c r="P16" i="19" s="1"/>
  <c r="AH16" i="19"/>
  <c r="AI16" i="19"/>
  <c r="AL16" i="19"/>
  <c r="C17" i="19"/>
  <c r="D17" i="19" s="1"/>
  <c r="AH17" i="19"/>
  <c r="AI17" i="19"/>
  <c r="AL17" i="19"/>
  <c r="C18" i="19"/>
  <c r="D18" i="19" s="1"/>
  <c r="AH18" i="19"/>
  <c r="AI18" i="19"/>
  <c r="AL18" i="19"/>
  <c r="C19" i="19"/>
  <c r="D19" i="19" s="1"/>
  <c r="AH19" i="19"/>
  <c r="AI19" i="19"/>
  <c r="AL19" i="19"/>
  <c r="C20" i="19"/>
  <c r="P20" i="19" s="1"/>
  <c r="AH20" i="19"/>
  <c r="AI20" i="19"/>
  <c r="AL20" i="19"/>
  <c r="AM20" i="19"/>
  <c r="C21" i="19"/>
  <c r="AH21" i="19"/>
  <c r="AI21" i="19"/>
  <c r="AL21" i="19"/>
  <c r="AM21" i="19"/>
  <c r="C22" i="19"/>
  <c r="D22" i="19" s="1"/>
  <c r="AH22" i="19"/>
  <c r="AI22" i="19"/>
  <c r="AL22" i="19"/>
  <c r="C23" i="19"/>
  <c r="I23" i="19" s="1"/>
  <c r="J23" i="19" s="1"/>
  <c r="AH23" i="19"/>
  <c r="AI23" i="19"/>
  <c r="AL23" i="19"/>
  <c r="C24" i="19"/>
  <c r="AM24" i="19" s="1"/>
  <c r="D24" i="19"/>
  <c r="P24" i="19"/>
  <c r="AH24" i="19"/>
  <c r="AI24" i="19"/>
  <c r="AL24" i="19"/>
  <c r="C25" i="19"/>
  <c r="D25" i="19" s="1"/>
  <c r="AH25" i="19"/>
  <c r="AI25" i="19"/>
  <c r="AL25" i="19"/>
  <c r="C26" i="19"/>
  <c r="D26" i="19" s="1"/>
  <c r="AH26" i="19"/>
  <c r="AI26" i="19"/>
  <c r="AL26" i="19"/>
  <c r="C27" i="19"/>
  <c r="I27" i="19" s="1"/>
  <c r="J27" i="19" s="1"/>
  <c r="AH27" i="19"/>
  <c r="AI27" i="19"/>
  <c r="AL27" i="19"/>
  <c r="C28" i="19"/>
  <c r="P28" i="19" s="1"/>
  <c r="AH28" i="19"/>
  <c r="AI28" i="19"/>
  <c r="AL28" i="19"/>
  <c r="C29" i="19"/>
  <c r="D29" i="19"/>
  <c r="I29" i="19"/>
  <c r="J29" i="19" s="1"/>
  <c r="AH29" i="19"/>
  <c r="AI29" i="19"/>
  <c r="AL29" i="19"/>
  <c r="AM29" i="19"/>
  <c r="C30" i="19"/>
  <c r="D30" i="19" s="1"/>
  <c r="AH30" i="19"/>
  <c r="AI30" i="19"/>
  <c r="AL30" i="19"/>
  <c r="C31" i="19"/>
  <c r="I31" i="19" s="1"/>
  <c r="J31" i="19" s="1"/>
  <c r="AH31" i="19"/>
  <c r="AI31" i="19"/>
  <c r="AL31" i="19"/>
  <c r="C32" i="19"/>
  <c r="D32" i="19" s="1"/>
  <c r="AH32" i="19"/>
  <c r="AI32" i="19"/>
  <c r="AL32" i="19"/>
  <c r="C33" i="19"/>
  <c r="D33" i="19" s="1"/>
  <c r="I33" i="19"/>
  <c r="J33" i="19" s="1"/>
  <c r="AH33" i="19"/>
  <c r="AI33" i="19"/>
  <c r="AL33" i="19"/>
  <c r="C34" i="19"/>
  <c r="AH34" i="19"/>
  <c r="AI34" i="19"/>
  <c r="AL34" i="19"/>
  <c r="C35" i="19"/>
  <c r="D35" i="19"/>
  <c r="I35" i="19"/>
  <c r="J35" i="19" s="1"/>
  <c r="AH35" i="19"/>
  <c r="AI35" i="19"/>
  <c r="AL35" i="19"/>
  <c r="AM35" i="19"/>
  <c r="C36" i="19"/>
  <c r="AM36" i="19" s="1"/>
  <c r="AH36" i="19"/>
  <c r="AI36" i="19"/>
  <c r="AL36" i="19"/>
  <c r="AH37" i="19"/>
  <c r="AI37" i="19"/>
  <c r="AL37" i="19"/>
  <c r="AH38" i="19"/>
  <c r="AI38" i="19"/>
  <c r="AL38" i="19"/>
  <c r="AH39" i="19"/>
  <c r="AI39" i="19"/>
  <c r="AL39" i="19"/>
  <c r="AH40" i="19"/>
  <c r="AI40" i="19"/>
  <c r="AL40" i="19"/>
  <c r="AH41" i="19"/>
  <c r="AI41" i="19"/>
  <c r="AL41" i="19"/>
  <c r="C42" i="19"/>
  <c r="D42" i="19"/>
  <c r="I42" i="19"/>
  <c r="J42" i="19" s="1"/>
  <c r="AH42" i="19"/>
  <c r="AI42" i="19"/>
  <c r="AL42" i="19"/>
  <c r="C43" i="19"/>
  <c r="I43" i="19" s="1"/>
  <c r="J43" i="19" s="1"/>
  <c r="AH43" i="19"/>
  <c r="AI43" i="19"/>
  <c r="AL43" i="19"/>
  <c r="C44" i="19"/>
  <c r="I44" i="19" s="1"/>
  <c r="J44" i="19" s="1"/>
  <c r="P44" i="19"/>
  <c r="AH44" i="19"/>
  <c r="AI44" i="19"/>
  <c r="AL44" i="19"/>
  <c r="AM44" i="19"/>
  <c r="C45" i="19"/>
  <c r="D45" i="19"/>
  <c r="I45" i="19"/>
  <c r="J45" i="19" s="1"/>
  <c r="AH45" i="19"/>
  <c r="AI45" i="19"/>
  <c r="AL45" i="19"/>
  <c r="AM45" i="19"/>
  <c r="C46" i="19"/>
  <c r="D46" i="19"/>
  <c r="I46" i="19"/>
  <c r="J46" i="19" s="1"/>
  <c r="AH46" i="19"/>
  <c r="AI46" i="19"/>
  <c r="AL46" i="19"/>
  <c r="AM46" i="19"/>
  <c r="C47" i="19"/>
  <c r="AH47" i="19"/>
  <c r="AI47" i="19"/>
  <c r="AL47" i="19"/>
  <c r="C48" i="19"/>
  <c r="D48" i="19"/>
  <c r="I48" i="19"/>
  <c r="J48" i="19" s="1"/>
  <c r="AH48" i="19"/>
  <c r="AI48" i="19"/>
  <c r="AL48" i="19"/>
  <c r="AM48" i="19"/>
  <c r="C49" i="19"/>
  <c r="D49" i="19" s="1"/>
  <c r="I49" i="19"/>
  <c r="J49" i="19" s="1"/>
  <c r="P49" i="19"/>
  <c r="AH49" i="19"/>
  <c r="AI49" i="19"/>
  <c r="AL49" i="19"/>
  <c r="AM49" i="19"/>
  <c r="C50" i="19"/>
  <c r="AM50" i="19" s="1"/>
  <c r="I50" i="19"/>
  <c r="J50" i="19" s="1"/>
  <c r="AH50" i="19"/>
  <c r="AI50" i="19"/>
  <c r="AL50" i="19"/>
  <c r="C51" i="19"/>
  <c r="I51" i="19"/>
  <c r="J51" i="19" s="1"/>
  <c r="AH51" i="19"/>
  <c r="AI51" i="19"/>
  <c r="AL51" i="19"/>
  <c r="AM51" i="19"/>
  <c r="C52" i="19"/>
  <c r="AH52" i="19"/>
  <c r="AI52" i="19"/>
  <c r="AL52" i="19"/>
  <c r="C53" i="19"/>
  <c r="D53" i="19"/>
  <c r="I53" i="19"/>
  <c r="J53" i="19" s="1"/>
  <c r="P53" i="19"/>
  <c r="AH53" i="19"/>
  <c r="AI53" i="19"/>
  <c r="AL53" i="19"/>
  <c r="AM53" i="19"/>
  <c r="C54" i="19"/>
  <c r="D54" i="19"/>
  <c r="I54" i="19"/>
  <c r="J54" i="19" s="1"/>
  <c r="P54" i="19"/>
  <c r="AH54" i="19"/>
  <c r="AI54" i="19"/>
  <c r="AL54" i="19"/>
  <c r="AM54" i="19"/>
  <c r="C55" i="19"/>
  <c r="D55" i="19"/>
  <c r="AH55" i="19"/>
  <c r="AI55" i="19"/>
  <c r="AL55" i="19"/>
  <c r="C56" i="19"/>
  <c r="D56" i="19"/>
  <c r="I56" i="19"/>
  <c r="J56" i="19" s="1"/>
  <c r="P56" i="19"/>
  <c r="AH56" i="19"/>
  <c r="AI56" i="19"/>
  <c r="AL56" i="19"/>
  <c r="AM56" i="19"/>
  <c r="C57" i="19"/>
  <c r="AH57" i="19"/>
  <c r="AL57" i="19"/>
  <c r="C58" i="19"/>
  <c r="D58" i="19"/>
  <c r="I58" i="19"/>
  <c r="J58" i="19" s="1"/>
  <c r="AH58" i="19"/>
  <c r="AL58" i="19"/>
  <c r="AM58" i="19"/>
  <c r="C59" i="19"/>
  <c r="AH59" i="19"/>
  <c r="AL59" i="19"/>
  <c r="C60" i="19"/>
  <c r="D60" i="19"/>
  <c r="I60" i="19"/>
  <c r="J60" i="19" s="1"/>
  <c r="AH60" i="19"/>
  <c r="AL60" i="19"/>
  <c r="AM60" i="19"/>
  <c r="C61" i="19"/>
  <c r="D61" i="19" s="1"/>
  <c r="I61" i="19"/>
  <c r="J61" i="19" s="1"/>
  <c r="AH61" i="19"/>
  <c r="AL61" i="19"/>
  <c r="AM61" i="19"/>
  <c r="C62" i="19"/>
  <c r="D62" i="19"/>
  <c r="I62" i="19"/>
  <c r="J62" i="19" s="1"/>
  <c r="P62" i="19"/>
  <c r="AH62" i="19"/>
  <c r="AL62" i="19"/>
  <c r="AM62" i="19"/>
  <c r="C63" i="19"/>
  <c r="D63" i="19" s="1"/>
  <c r="I63" i="19"/>
  <c r="J63" i="19" s="1"/>
  <c r="P63" i="19"/>
  <c r="AH63" i="19"/>
  <c r="AL63" i="19"/>
  <c r="AM63" i="19"/>
  <c r="C64" i="19"/>
  <c r="AH64" i="19"/>
  <c r="AL64" i="19"/>
  <c r="C65" i="19"/>
  <c r="D65" i="19" s="1"/>
  <c r="I65" i="19"/>
  <c r="J65" i="19" s="1"/>
  <c r="P65" i="19"/>
  <c r="AH65" i="19"/>
  <c r="AL65" i="19"/>
  <c r="AM65" i="19"/>
  <c r="C66" i="19"/>
  <c r="D66" i="19"/>
  <c r="AH66" i="19"/>
  <c r="AL66" i="19"/>
  <c r="AM66" i="19"/>
  <c r="C67" i="19"/>
  <c r="D67" i="19" s="1"/>
  <c r="AH67" i="19"/>
  <c r="AL67" i="19"/>
  <c r="C68" i="19"/>
  <c r="P68" i="19" s="1"/>
  <c r="I68" i="19"/>
  <c r="J68" i="19" s="1"/>
  <c r="AH68" i="19"/>
  <c r="AL68" i="19"/>
  <c r="AM68" i="19"/>
  <c r="C69" i="19"/>
  <c r="AH69" i="19"/>
  <c r="AL69" i="19"/>
  <c r="C70" i="19"/>
  <c r="I70" i="19"/>
  <c r="J70" i="19" s="1"/>
  <c r="AH70" i="19"/>
  <c r="AL70" i="19"/>
  <c r="AM70" i="19"/>
  <c r="C71" i="19"/>
  <c r="D71" i="19" s="1"/>
  <c r="I71" i="19"/>
  <c r="J71" i="19" s="1"/>
  <c r="P71" i="19"/>
  <c r="AH71" i="19"/>
  <c r="AL71" i="19"/>
  <c r="AM71" i="19"/>
  <c r="C72" i="19"/>
  <c r="AH72" i="19"/>
  <c r="AL72" i="19"/>
  <c r="C73" i="19"/>
  <c r="D73" i="19" s="1"/>
  <c r="I73" i="19"/>
  <c r="J73" i="19" s="1"/>
  <c r="P73" i="19"/>
  <c r="AH73" i="19"/>
  <c r="AL73" i="19"/>
  <c r="AM73" i="19"/>
  <c r="C74" i="19"/>
  <c r="D74" i="19"/>
  <c r="AH74" i="19"/>
  <c r="AL74" i="19"/>
  <c r="AM74" i="19"/>
  <c r="C75" i="19"/>
  <c r="D75" i="19" s="1"/>
  <c r="AH75" i="19"/>
  <c r="AL75" i="19"/>
  <c r="C76" i="19"/>
  <c r="P76" i="19" s="1"/>
  <c r="I76" i="19"/>
  <c r="J76" i="19" s="1"/>
  <c r="AH76" i="19"/>
  <c r="AL76" i="19"/>
  <c r="AM76" i="19"/>
  <c r="C77" i="19"/>
  <c r="AH77" i="19"/>
  <c r="AL77" i="19"/>
  <c r="C78" i="19"/>
  <c r="D78" i="19" s="1"/>
  <c r="I78" i="19"/>
  <c r="J78" i="19" s="1"/>
  <c r="P78" i="19"/>
  <c r="AH78" i="19"/>
  <c r="AL78" i="19"/>
  <c r="AM78" i="19"/>
  <c r="C79" i="19"/>
  <c r="I79" i="19" s="1"/>
  <c r="J79" i="19" s="1"/>
  <c r="D79" i="19"/>
  <c r="AH79" i="19"/>
  <c r="AL79" i="19"/>
  <c r="C80" i="19"/>
  <c r="D80" i="19" s="1"/>
  <c r="I80" i="19"/>
  <c r="J80" i="19" s="1"/>
  <c r="P80" i="19"/>
  <c r="AH80" i="19"/>
  <c r="AL80" i="19"/>
  <c r="AM80" i="19"/>
  <c r="C81" i="19"/>
  <c r="I81" i="19" s="1"/>
  <c r="J81" i="19" s="1"/>
  <c r="D81" i="19"/>
  <c r="AH81" i="19"/>
  <c r="AL81" i="19"/>
  <c r="C82" i="19"/>
  <c r="D82" i="19" s="1"/>
  <c r="I82" i="19"/>
  <c r="J82" i="19" s="1"/>
  <c r="AH82" i="19"/>
  <c r="AL82" i="19"/>
  <c r="AM82" i="19"/>
  <c r="C83" i="19"/>
  <c r="I83" i="19" s="1"/>
  <c r="J83" i="19" s="1"/>
  <c r="D83" i="19"/>
  <c r="AH83" i="19"/>
  <c r="AL83" i="19"/>
  <c r="C84" i="19"/>
  <c r="D84" i="19" s="1"/>
  <c r="I84" i="19"/>
  <c r="J84" i="19" s="1"/>
  <c r="AH84" i="19"/>
  <c r="AL84" i="19"/>
  <c r="AM84" i="19"/>
  <c r="C85" i="19"/>
  <c r="I85" i="19" s="1"/>
  <c r="J85" i="19" s="1"/>
  <c r="D85" i="19"/>
  <c r="AH85" i="19"/>
  <c r="AL85" i="19"/>
  <c r="C86" i="19"/>
  <c r="D86" i="19" s="1"/>
  <c r="I86" i="19"/>
  <c r="J86" i="19" s="1"/>
  <c r="P86" i="19"/>
  <c r="AH86" i="19"/>
  <c r="AL86" i="19"/>
  <c r="AM86" i="19"/>
  <c r="C87" i="19"/>
  <c r="D87" i="19"/>
  <c r="AH87" i="19"/>
  <c r="AL87" i="19"/>
  <c r="C88" i="19"/>
  <c r="D88" i="19" s="1"/>
  <c r="I88" i="19"/>
  <c r="J88" i="19" s="1"/>
  <c r="P88" i="19"/>
  <c r="AH88" i="19"/>
  <c r="AL88" i="19"/>
  <c r="AM88" i="19"/>
  <c r="C89" i="19"/>
  <c r="D89" i="19" s="1"/>
  <c r="AH89" i="19"/>
  <c r="AL89" i="19"/>
  <c r="C90" i="19"/>
  <c r="D90" i="19" s="1"/>
  <c r="I90" i="19"/>
  <c r="J90" i="19" s="1"/>
  <c r="AH90" i="19"/>
  <c r="AL90" i="19"/>
  <c r="AM90" i="19"/>
  <c r="C91" i="19"/>
  <c r="D91" i="19"/>
  <c r="AH91" i="19"/>
  <c r="AL91" i="19"/>
  <c r="C92" i="19"/>
  <c r="D92" i="19" s="1"/>
  <c r="I92" i="19"/>
  <c r="J92" i="19" s="1"/>
  <c r="P92" i="19"/>
  <c r="AH92" i="19"/>
  <c r="AL92" i="19"/>
  <c r="AM92" i="19"/>
  <c r="C93" i="19"/>
  <c r="D93" i="19" s="1"/>
  <c r="AH93" i="19"/>
  <c r="AL93" i="19"/>
  <c r="C94" i="19"/>
  <c r="D94" i="19" s="1"/>
  <c r="I94" i="19"/>
  <c r="J94" i="19" s="1"/>
  <c r="AH94" i="19"/>
  <c r="AL94" i="19"/>
  <c r="AM94" i="19"/>
  <c r="C95" i="19"/>
  <c r="D95" i="19"/>
  <c r="AH95" i="19"/>
  <c r="AL95" i="19"/>
  <c r="C96" i="19"/>
  <c r="D96" i="19" s="1"/>
  <c r="I96" i="19"/>
  <c r="J96" i="19" s="1"/>
  <c r="AH96" i="19"/>
  <c r="AL96" i="19"/>
  <c r="AM96" i="19"/>
  <c r="C97" i="19"/>
  <c r="D97" i="19" s="1"/>
  <c r="AH97" i="19"/>
  <c r="AL97" i="19"/>
  <c r="C98" i="19"/>
  <c r="D98" i="19" s="1"/>
  <c r="I98" i="19"/>
  <c r="J98" i="19" s="1"/>
  <c r="AH98" i="19"/>
  <c r="AL98" i="19"/>
  <c r="AM98" i="19"/>
  <c r="C99" i="19"/>
  <c r="D99" i="19"/>
  <c r="AH99" i="19"/>
  <c r="AL99" i="19"/>
  <c r="C100" i="19"/>
  <c r="D100" i="19" s="1"/>
  <c r="I100" i="19"/>
  <c r="J100" i="19" s="1"/>
  <c r="P100" i="19"/>
  <c r="AH100" i="19"/>
  <c r="AL100" i="19"/>
  <c r="AM100" i="19"/>
  <c r="C101" i="19"/>
  <c r="D101" i="19"/>
  <c r="AH101" i="19"/>
  <c r="AL101" i="19"/>
  <c r="C102" i="19"/>
  <c r="D102" i="19" s="1"/>
  <c r="I102" i="19"/>
  <c r="J102" i="19" s="1"/>
  <c r="P102" i="19"/>
  <c r="AH102" i="19"/>
  <c r="AL102" i="19"/>
  <c r="AM102" i="19"/>
  <c r="C103" i="19"/>
  <c r="D103" i="19"/>
  <c r="AH103" i="19"/>
  <c r="AL103" i="19"/>
  <c r="C104" i="19"/>
  <c r="D104" i="19" s="1"/>
  <c r="I104" i="19"/>
  <c r="J104" i="19" s="1"/>
  <c r="P104" i="19"/>
  <c r="AH104" i="19"/>
  <c r="AL104" i="19"/>
  <c r="AM104" i="19"/>
  <c r="C105" i="19"/>
  <c r="D105" i="19"/>
  <c r="AH105" i="19"/>
  <c r="AL105" i="19"/>
  <c r="C106" i="19"/>
  <c r="D106" i="19" s="1"/>
  <c r="I106" i="19"/>
  <c r="J106" i="19" s="1"/>
  <c r="AH106" i="19"/>
  <c r="AL106" i="19"/>
  <c r="AM106" i="19"/>
  <c r="C107" i="19"/>
  <c r="D107" i="19"/>
  <c r="AH107" i="19"/>
  <c r="AL107" i="19"/>
  <c r="C108" i="19"/>
  <c r="D108" i="19" s="1"/>
  <c r="I108" i="19"/>
  <c r="J108" i="19" s="1"/>
  <c r="AH108" i="19"/>
  <c r="AL108" i="19"/>
  <c r="AM108" i="19"/>
  <c r="C109" i="19"/>
  <c r="D109" i="19"/>
  <c r="AH109" i="19"/>
  <c r="AL109" i="19"/>
  <c r="C110" i="19"/>
  <c r="D110" i="19" s="1"/>
  <c r="I110" i="19"/>
  <c r="J110" i="19" s="1"/>
  <c r="P110" i="19"/>
  <c r="AH110" i="19"/>
  <c r="AL110" i="19"/>
  <c r="AM110" i="19"/>
  <c r="C111" i="19"/>
  <c r="D111" i="19"/>
  <c r="AH111" i="19"/>
  <c r="AL111" i="19"/>
  <c r="C112" i="19"/>
  <c r="D112" i="19" s="1"/>
  <c r="I112" i="19"/>
  <c r="J112" i="19" s="1"/>
  <c r="P112" i="19"/>
  <c r="AH112" i="19"/>
  <c r="AL112" i="19"/>
  <c r="AM112" i="19"/>
  <c r="C113" i="19"/>
  <c r="D113" i="19"/>
  <c r="AH113" i="19"/>
  <c r="AL113" i="19"/>
  <c r="C114" i="19"/>
  <c r="D114" i="19" s="1"/>
  <c r="I114" i="19"/>
  <c r="J114" i="19" s="1"/>
  <c r="AH114" i="19"/>
  <c r="AL114" i="19"/>
  <c r="AM114" i="19"/>
  <c r="C115" i="19"/>
  <c r="D115" i="19"/>
  <c r="AH115" i="19"/>
  <c r="AL115" i="19"/>
  <c r="C116" i="19"/>
  <c r="D116" i="19" s="1"/>
  <c r="I116" i="19"/>
  <c r="J116" i="19" s="1"/>
  <c r="P116" i="19"/>
  <c r="AH116" i="19"/>
  <c r="AL116" i="19"/>
  <c r="AM116" i="19"/>
  <c r="C117" i="19"/>
  <c r="D117" i="19"/>
  <c r="AH117" i="19"/>
  <c r="AL117" i="19"/>
  <c r="C118" i="19"/>
  <c r="D118" i="19" s="1"/>
  <c r="I118" i="19"/>
  <c r="J118" i="19" s="1"/>
  <c r="AH118" i="19"/>
  <c r="AL118" i="19"/>
  <c r="AM118" i="19"/>
  <c r="C119" i="19"/>
  <c r="AH119" i="19"/>
  <c r="AL119" i="19"/>
  <c r="C120" i="19"/>
  <c r="D120" i="19" s="1"/>
  <c r="I120" i="19"/>
  <c r="J120" i="19" s="1"/>
  <c r="P120" i="19"/>
  <c r="AH120" i="19"/>
  <c r="AL120" i="19"/>
  <c r="AM120" i="19"/>
  <c r="C121" i="19"/>
  <c r="D121" i="19"/>
  <c r="AH121" i="19"/>
  <c r="AL121" i="19"/>
  <c r="C122" i="19"/>
  <c r="D122" i="19" s="1"/>
  <c r="I122" i="19"/>
  <c r="J122" i="19" s="1"/>
  <c r="AH122" i="19"/>
  <c r="AL122" i="19"/>
  <c r="AM122" i="19"/>
  <c r="C123" i="19"/>
  <c r="D123" i="19"/>
  <c r="AH123" i="19"/>
  <c r="AL123" i="19"/>
  <c r="C124" i="19"/>
  <c r="D124" i="19" s="1"/>
  <c r="I124" i="19"/>
  <c r="J124" i="19" s="1"/>
  <c r="P124" i="19"/>
  <c r="AH124" i="19"/>
  <c r="AL124" i="19"/>
  <c r="AM124" i="19"/>
  <c r="C125" i="19"/>
  <c r="D125" i="19"/>
  <c r="AH125" i="19"/>
  <c r="AL125" i="19"/>
  <c r="C126" i="19"/>
  <c r="D126" i="19" s="1"/>
  <c r="I126" i="19"/>
  <c r="J126" i="19" s="1"/>
  <c r="P126" i="19"/>
  <c r="AH126" i="19"/>
  <c r="AL126" i="19"/>
  <c r="AM126" i="19"/>
  <c r="C127" i="19"/>
  <c r="D127" i="19"/>
  <c r="AH127" i="19"/>
  <c r="AL127" i="19"/>
  <c r="C128" i="19"/>
  <c r="D128" i="19" s="1"/>
  <c r="I128" i="19"/>
  <c r="J128" i="19" s="1"/>
  <c r="P128" i="19"/>
  <c r="AH128" i="19"/>
  <c r="AL128" i="19"/>
  <c r="AM128" i="19"/>
  <c r="C129" i="19"/>
  <c r="D129" i="19"/>
  <c r="AH129" i="19"/>
  <c r="AL129" i="19"/>
  <c r="C130" i="19"/>
  <c r="D130" i="19" s="1"/>
  <c r="I130" i="19"/>
  <c r="J130" i="19" s="1"/>
  <c r="AH130" i="19"/>
  <c r="AL130" i="19"/>
  <c r="AM130" i="19"/>
  <c r="C131" i="19"/>
  <c r="D131" i="19"/>
  <c r="AH131" i="19"/>
  <c r="AL131" i="19"/>
  <c r="C132" i="19"/>
  <c r="D132" i="19" s="1"/>
  <c r="I132" i="19"/>
  <c r="J132" i="19" s="1"/>
  <c r="P132" i="19"/>
  <c r="AH132" i="19"/>
  <c r="AL132" i="19"/>
  <c r="AM132" i="19"/>
  <c r="C133" i="19"/>
  <c r="D133" i="19"/>
  <c r="AH133" i="19"/>
  <c r="AL133" i="19"/>
  <c r="C134" i="19"/>
  <c r="D134" i="19" s="1"/>
  <c r="I134" i="19"/>
  <c r="J134" i="19" s="1"/>
  <c r="P134" i="19"/>
  <c r="AH134" i="19"/>
  <c r="AL134" i="19"/>
  <c r="AM134" i="19"/>
  <c r="C135" i="19"/>
  <c r="D135" i="19"/>
  <c r="AH135" i="19"/>
  <c r="AL135" i="19"/>
  <c r="C136" i="19"/>
  <c r="D136" i="19" s="1"/>
  <c r="I136" i="19"/>
  <c r="J136" i="19" s="1"/>
  <c r="P136" i="19"/>
  <c r="AH136" i="19"/>
  <c r="AL136" i="19"/>
  <c r="AM136" i="19"/>
  <c r="C137" i="19"/>
  <c r="D137" i="19"/>
  <c r="AH137" i="19"/>
  <c r="AL137" i="19"/>
  <c r="C138" i="19"/>
  <c r="D138" i="19" s="1"/>
  <c r="I138" i="19"/>
  <c r="J138" i="19" s="1"/>
  <c r="AH138" i="19"/>
  <c r="AL138" i="19"/>
  <c r="AM138" i="19"/>
  <c r="C139" i="19"/>
  <c r="D139" i="19"/>
  <c r="AH139" i="19"/>
  <c r="AL139" i="19"/>
  <c r="C140" i="19"/>
  <c r="D140" i="19" s="1"/>
  <c r="I140" i="19"/>
  <c r="J140" i="19" s="1"/>
  <c r="P140" i="19"/>
  <c r="AH140" i="19"/>
  <c r="AL140" i="19"/>
  <c r="AM140" i="19"/>
  <c r="C141" i="19"/>
  <c r="D141" i="19"/>
  <c r="AH141" i="19"/>
  <c r="AL141" i="19"/>
  <c r="C142" i="19"/>
  <c r="D142" i="19" s="1"/>
  <c r="I142" i="19"/>
  <c r="J142" i="19" s="1"/>
  <c r="AH142" i="19"/>
  <c r="AL142" i="19"/>
  <c r="AM142" i="19"/>
  <c r="C143" i="19"/>
  <c r="D143" i="19"/>
  <c r="AH143" i="19"/>
  <c r="AL143" i="19"/>
  <c r="C144" i="19"/>
  <c r="D144" i="19" s="1"/>
  <c r="I144" i="19"/>
  <c r="J144" i="19" s="1"/>
  <c r="P144" i="19"/>
  <c r="AH144" i="19"/>
  <c r="AL144" i="19"/>
  <c r="AM144" i="19"/>
  <c r="C145" i="19"/>
  <c r="D145" i="19"/>
  <c r="AH145" i="19"/>
  <c r="AL145" i="19"/>
  <c r="C146" i="19"/>
  <c r="D146" i="19" s="1"/>
  <c r="I146" i="19"/>
  <c r="J146" i="19" s="1"/>
  <c r="AH146" i="19"/>
  <c r="AL146" i="19"/>
  <c r="AM146" i="19"/>
  <c r="C147" i="19"/>
  <c r="D147" i="19"/>
  <c r="AH147" i="19"/>
  <c r="AL147" i="19"/>
  <c r="C148" i="19"/>
  <c r="D148" i="19" s="1"/>
  <c r="I148" i="19"/>
  <c r="J148" i="19" s="1"/>
  <c r="P148" i="19"/>
  <c r="AH148" i="19"/>
  <c r="AL148" i="19"/>
  <c r="AM148" i="19"/>
  <c r="C149" i="19"/>
  <c r="D149" i="19"/>
  <c r="AH149" i="19"/>
  <c r="AL149" i="19"/>
  <c r="C150" i="19"/>
  <c r="D150" i="19" s="1"/>
  <c r="I150" i="19"/>
  <c r="J150" i="19" s="1"/>
  <c r="P150" i="19"/>
  <c r="AH150" i="19"/>
  <c r="AL150" i="19"/>
  <c r="AM150" i="19"/>
  <c r="C151" i="19"/>
  <c r="D151" i="19" s="1"/>
  <c r="AH151" i="19"/>
  <c r="AL151" i="19"/>
  <c r="C152" i="19"/>
  <c r="D152" i="19" s="1"/>
  <c r="I152" i="19"/>
  <c r="J152" i="19" s="1"/>
  <c r="P152" i="19"/>
  <c r="AH152" i="19"/>
  <c r="AL152" i="19"/>
  <c r="AM152" i="19"/>
  <c r="C153" i="19"/>
  <c r="D153" i="19"/>
  <c r="AH153" i="19"/>
  <c r="AL153" i="19"/>
  <c r="C154" i="19"/>
  <c r="D154" i="19" s="1"/>
  <c r="I154" i="19"/>
  <c r="J154" i="19" s="1"/>
  <c r="AH154" i="19"/>
  <c r="AL154" i="19"/>
  <c r="AM154" i="19"/>
  <c r="C155" i="19"/>
  <c r="D155" i="19"/>
  <c r="AH155" i="19"/>
  <c r="AL155" i="19"/>
  <c r="C156" i="19"/>
  <c r="D156" i="19" s="1"/>
  <c r="I156" i="19"/>
  <c r="J156" i="19" s="1"/>
  <c r="AH156" i="19"/>
  <c r="AL156" i="19"/>
  <c r="AM156" i="19"/>
  <c r="C157" i="19"/>
  <c r="D157" i="19"/>
  <c r="AH157" i="19"/>
  <c r="AL157" i="19"/>
  <c r="C158" i="19"/>
  <c r="D158" i="19" s="1"/>
  <c r="I158" i="19"/>
  <c r="J158" i="19" s="1"/>
  <c r="P158" i="19"/>
  <c r="AH158" i="19"/>
  <c r="AL158" i="19"/>
  <c r="AM158" i="19"/>
  <c r="C159" i="19"/>
  <c r="AH159" i="19"/>
  <c r="AL159" i="19"/>
  <c r="C160" i="19"/>
  <c r="D160" i="19" s="1"/>
  <c r="AH160" i="19"/>
  <c r="AL160" i="19"/>
  <c r="AM160" i="19"/>
  <c r="C161" i="19"/>
  <c r="D161" i="19"/>
  <c r="AH161" i="19"/>
  <c r="AL161" i="19"/>
  <c r="C162" i="19"/>
  <c r="D162" i="19" s="1"/>
  <c r="I162" i="19"/>
  <c r="J162" i="19" s="1"/>
  <c r="AH162" i="19"/>
  <c r="AL162" i="19"/>
  <c r="C163" i="19"/>
  <c r="D163" i="19"/>
  <c r="AH163" i="19"/>
  <c r="AL163" i="19"/>
  <c r="C164" i="19"/>
  <c r="AH164" i="19"/>
  <c r="AL164" i="19"/>
  <c r="AM164" i="19"/>
  <c r="C165" i="19"/>
  <c r="D165" i="19"/>
  <c r="AH165" i="19"/>
  <c r="AL165" i="19"/>
  <c r="C166" i="19"/>
  <c r="D166" i="19" s="1"/>
  <c r="AH166" i="19"/>
  <c r="AL166" i="19"/>
  <c r="C167" i="19"/>
  <c r="D167" i="19" s="1"/>
  <c r="AH167" i="19"/>
  <c r="AL167" i="19"/>
  <c r="C168" i="19"/>
  <c r="D168" i="19" s="1"/>
  <c r="I168" i="19"/>
  <c r="J168" i="19" s="1"/>
  <c r="AH168" i="19"/>
  <c r="AL168" i="19"/>
  <c r="AM168" i="19"/>
  <c r="C169" i="19"/>
  <c r="AH169" i="19"/>
  <c r="AL169" i="19"/>
  <c r="C170" i="19"/>
  <c r="D170" i="19" s="1"/>
  <c r="I170" i="19"/>
  <c r="J170" i="19" s="1"/>
  <c r="AH170" i="19"/>
  <c r="AL170" i="19"/>
  <c r="AM170" i="19"/>
  <c r="C171" i="19"/>
  <c r="D171" i="19"/>
  <c r="AH171" i="19"/>
  <c r="AL171" i="19"/>
  <c r="AM171" i="19"/>
  <c r="C172" i="19"/>
  <c r="D172" i="19" s="1"/>
  <c r="AH172" i="19"/>
  <c r="AL172" i="19"/>
  <c r="C173" i="19"/>
  <c r="I173" i="19"/>
  <c r="J173" i="19" s="1"/>
  <c r="AH173" i="19"/>
  <c r="AL173" i="19"/>
  <c r="AM173" i="19"/>
  <c r="C174" i="19"/>
  <c r="AH174" i="19"/>
  <c r="AL174" i="19"/>
  <c r="C175" i="19"/>
  <c r="P175" i="19" s="1"/>
  <c r="AH175" i="19"/>
  <c r="AL175" i="19"/>
  <c r="C176" i="19"/>
  <c r="D176" i="19" s="1"/>
  <c r="I176" i="19"/>
  <c r="J176" i="19" s="1"/>
  <c r="P176" i="19"/>
  <c r="AH176" i="19"/>
  <c r="AL176" i="19"/>
  <c r="AM176" i="19"/>
  <c r="C177" i="19"/>
  <c r="AH177" i="19"/>
  <c r="AL177" i="19"/>
  <c r="C178" i="19"/>
  <c r="D178" i="19" s="1"/>
  <c r="I178" i="19"/>
  <c r="J178" i="19" s="1"/>
  <c r="AH178" i="19"/>
  <c r="AL178" i="19"/>
  <c r="AM178" i="19"/>
  <c r="C179" i="19"/>
  <c r="D179" i="19"/>
  <c r="AH179" i="19"/>
  <c r="AL179" i="19"/>
  <c r="AM179" i="19"/>
  <c r="C180" i="19"/>
  <c r="D180" i="19" s="1"/>
  <c r="AH180" i="19"/>
  <c r="AL180" i="19"/>
  <c r="C181" i="19"/>
  <c r="I181" i="19"/>
  <c r="J181" i="19" s="1"/>
  <c r="AH181" i="19"/>
  <c r="AL181" i="19"/>
  <c r="AM181" i="19"/>
  <c r="C182" i="19"/>
  <c r="AH182" i="19"/>
  <c r="AL182" i="19"/>
  <c r="C183" i="19"/>
  <c r="P183" i="19" s="1"/>
  <c r="AH183" i="19"/>
  <c r="AL183" i="19"/>
  <c r="C184" i="19"/>
  <c r="D184" i="19" s="1"/>
  <c r="I184" i="19"/>
  <c r="J184" i="19" s="1"/>
  <c r="P184" i="19"/>
  <c r="AH184" i="19"/>
  <c r="AL184" i="19"/>
  <c r="AM184" i="19"/>
  <c r="C185" i="19"/>
  <c r="AH185" i="19"/>
  <c r="AL185" i="19"/>
  <c r="C186" i="19"/>
  <c r="D186" i="19" s="1"/>
  <c r="I186" i="19"/>
  <c r="J186" i="19" s="1"/>
  <c r="AH186" i="19"/>
  <c r="AL186" i="19"/>
  <c r="AM186" i="19"/>
  <c r="C187" i="19"/>
  <c r="D187" i="19"/>
  <c r="AH187" i="19"/>
  <c r="AL187" i="19"/>
  <c r="AM187" i="19"/>
  <c r="C188" i="19"/>
  <c r="D188" i="19" s="1"/>
  <c r="AH188" i="19"/>
  <c r="AL188" i="19"/>
  <c r="C189" i="19"/>
  <c r="I189" i="19"/>
  <c r="J189" i="19" s="1"/>
  <c r="AH189" i="19"/>
  <c r="AL189" i="19"/>
  <c r="AM189" i="19"/>
  <c r="C190" i="19"/>
  <c r="AH190" i="19"/>
  <c r="AL190" i="19"/>
  <c r="C191" i="19"/>
  <c r="P191" i="19" s="1"/>
  <c r="AH191" i="19"/>
  <c r="AL191" i="19"/>
  <c r="C192" i="19"/>
  <c r="D192" i="19" s="1"/>
  <c r="I192" i="19"/>
  <c r="J192" i="19" s="1"/>
  <c r="AH192" i="19"/>
  <c r="AL192" i="19"/>
  <c r="AM192" i="19"/>
  <c r="C193" i="19"/>
  <c r="AH193" i="19"/>
  <c r="AL193" i="19"/>
  <c r="C194" i="19"/>
  <c r="D194" i="19" s="1"/>
  <c r="I194" i="19"/>
  <c r="J194" i="19" s="1"/>
  <c r="AH194" i="19"/>
  <c r="AL194" i="19"/>
  <c r="AM194" i="19"/>
  <c r="C195" i="19"/>
  <c r="D195" i="19"/>
  <c r="AH195" i="19"/>
  <c r="AL195" i="19"/>
  <c r="AM195" i="19"/>
  <c r="C196" i="19"/>
  <c r="D196" i="19" s="1"/>
  <c r="P196" i="19"/>
  <c r="AH196" i="19"/>
  <c r="AL196" i="19"/>
  <c r="C197" i="19"/>
  <c r="I197" i="19"/>
  <c r="J197" i="19" s="1"/>
  <c r="AH197" i="19"/>
  <c r="AL197" i="19"/>
  <c r="AM197" i="19"/>
  <c r="C198" i="19"/>
  <c r="AH198" i="19"/>
  <c r="AL198" i="19"/>
  <c r="C199" i="19"/>
  <c r="P199" i="19" s="1"/>
  <c r="AH199" i="19"/>
  <c r="AL199" i="19"/>
  <c r="C200" i="19"/>
  <c r="D200" i="19" s="1"/>
  <c r="I200" i="19"/>
  <c r="J200" i="19" s="1"/>
  <c r="AH200" i="19"/>
  <c r="AL200" i="19"/>
  <c r="AM200" i="19"/>
  <c r="C201" i="19"/>
  <c r="AH201" i="19"/>
  <c r="AL201" i="19"/>
  <c r="C202" i="19"/>
  <c r="D202" i="19" s="1"/>
  <c r="I202" i="19"/>
  <c r="J202" i="19" s="1"/>
  <c r="AH202" i="19"/>
  <c r="AL202" i="19"/>
  <c r="AM202" i="19"/>
  <c r="C203" i="19"/>
  <c r="D203" i="19"/>
  <c r="AH203" i="19"/>
  <c r="AL203" i="19"/>
  <c r="AM203" i="19"/>
  <c r="C204" i="19"/>
  <c r="D204" i="19"/>
  <c r="I204" i="19"/>
  <c r="J204" i="19" s="1"/>
  <c r="AH204" i="19"/>
  <c r="AL204" i="19"/>
  <c r="AM204" i="19"/>
  <c r="C205" i="19"/>
  <c r="D205" i="19"/>
  <c r="I205" i="19"/>
  <c r="J205" i="19" s="1"/>
  <c r="AH205" i="19"/>
  <c r="AL205" i="19"/>
  <c r="AM205" i="19"/>
  <c r="C206" i="19"/>
  <c r="D206" i="19"/>
  <c r="I206" i="19"/>
  <c r="J206" i="19" s="1"/>
  <c r="P206" i="19"/>
  <c r="AH206" i="19"/>
  <c r="AL206" i="19"/>
  <c r="AM206" i="19"/>
  <c r="C207" i="19"/>
  <c r="D207" i="19"/>
  <c r="I207" i="19"/>
  <c r="J207" i="19" s="1"/>
  <c r="P207" i="19"/>
  <c r="AH207" i="19"/>
  <c r="AL207" i="19"/>
  <c r="AM207" i="19"/>
  <c r="C208" i="19"/>
  <c r="D208" i="19"/>
  <c r="I208" i="19"/>
  <c r="J208" i="19" s="1"/>
  <c r="P208" i="19"/>
  <c r="AH208" i="19"/>
  <c r="AL208" i="19"/>
  <c r="AM208" i="19"/>
  <c r="C209" i="19"/>
  <c r="D209" i="19"/>
  <c r="I209" i="19"/>
  <c r="J209" i="19" s="1"/>
  <c r="AH209" i="19"/>
  <c r="AL209" i="19"/>
  <c r="AM209" i="19"/>
  <c r="C210" i="19"/>
  <c r="D210" i="19"/>
  <c r="I210" i="19"/>
  <c r="J210" i="19" s="1"/>
  <c r="AH210" i="19"/>
  <c r="AL210" i="19"/>
  <c r="AM210" i="19"/>
  <c r="C211" i="19"/>
  <c r="D211" i="19"/>
  <c r="I211" i="19"/>
  <c r="J211" i="19" s="1"/>
  <c r="AH211" i="19"/>
  <c r="AL211" i="19"/>
  <c r="AM211" i="19"/>
  <c r="C212" i="19"/>
  <c r="D212" i="19"/>
  <c r="I212" i="19"/>
  <c r="J212" i="19" s="1"/>
  <c r="P212" i="19"/>
  <c r="AH212" i="19"/>
  <c r="AL212" i="19"/>
  <c r="AM212" i="19"/>
  <c r="C213" i="19"/>
  <c r="D213" i="19"/>
  <c r="I213" i="19"/>
  <c r="J213" i="19" s="1"/>
  <c r="AH213" i="19"/>
  <c r="AL213" i="19"/>
  <c r="AM213" i="19"/>
  <c r="C214" i="19"/>
  <c r="D214" i="19"/>
  <c r="I214" i="19"/>
  <c r="J214" i="19" s="1"/>
  <c r="AH214" i="19"/>
  <c r="AL214" i="19"/>
  <c r="AM214" i="19"/>
  <c r="C215" i="19"/>
  <c r="D215" i="19"/>
  <c r="I215" i="19"/>
  <c r="J215" i="19" s="1"/>
  <c r="P215" i="19"/>
  <c r="AH215" i="19"/>
  <c r="AL215" i="19"/>
  <c r="AM215" i="19"/>
  <c r="C216" i="19"/>
  <c r="D216" i="19"/>
  <c r="I216" i="19"/>
  <c r="J216" i="19" s="1"/>
  <c r="AH216" i="19"/>
  <c r="AL216" i="19"/>
  <c r="AM216" i="19"/>
  <c r="C217" i="19"/>
  <c r="D217" i="19"/>
  <c r="AH217" i="19"/>
  <c r="AL217" i="19"/>
  <c r="C218" i="19"/>
  <c r="D218" i="19"/>
  <c r="I218" i="19"/>
  <c r="J218" i="19" s="1"/>
  <c r="AH218" i="19"/>
  <c r="AL218" i="19"/>
  <c r="AM218" i="19"/>
  <c r="C219" i="19"/>
  <c r="I219" i="19" s="1"/>
  <c r="J219" i="19" s="1"/>
  <c r="D219" i="19"/>
  <c r="AH219" i="19"/>
  <c r="AL219" i="19"/>
  <c r="AM219" i="19"/>
  <c r="C220" i="19"/>
  <c r="D220" i="19"/>
  <c r="I220" i="19"/>
  <c r="J220" i="19" s="1"/>
  <c r="P220" i="19"/>
  <c r="AH220" i="19"/>
  <c r="AL220" i="19"/>
  <c r="AM220" i="19"/>
  <c r="C221" i="19"/>
  <c r="D221" i="19"/>
  <c r="I221" i="19"/>
  <c r="J221" i="19" s="1"/>
  <c r="AH221" i="19"/>
  <c r="AL221" i="19"/>
  <c r="AM221" i="19"/>
  <c r="C222" i="19"/>
  <c r="D222" i="19"/>
  <c r="I222" i="19"/>
  <c r="J222" i="19" s="1"/>
  <c r="P222" i="19"/>
  <c r="AH222" i="19"/>
  <c r="AL222" i="19"/>
  <c r="AM222" i="19"/>
  <c r="C223" i="19"/>
  <c r="D223" i="19" s="1"/>
  <c r="I223" i="19"/>
  <c r="J223" i="19" s="1"/>
  <c r="P223" i="19"/>
  <c r="AH223" i="19"/>
  <c r="AL223" i="19"/>
  <c r="C224" i="19"/>
  <c r="D224" i="19"/>
  <c r="I224" i="19"/>
  <c r="J224" i="19" s="1"/>
  <c r="P224" i="19"/>
  <c r="AH224" i="19"/>
  <c r="AL224" i="19"/>
  <c r="AM224" i="19"/>
  <c r="C225" i="19"/>
  <c r="D225" i="19"/>
  <c r="I225" i="19"/>
  <c r="J225" i="19" s="1"/>
  <c r="AH225" i="19"/>
  <c r="AL225" i="19"/>
  <c r="AM225" i="19"/>
  <c r="C226" i="19"/>
  <c r="D226" i="19"/>
  <c r="I226" i="19"/>
  <c r="J226" i="19" s="1"/>
  <c r="AH226" i="19"/>
  <c r="AL226" i="19"/>
  <c r="AM226" i="19"/>
  <c r="C227" i="19"/>
  <c r="D227" i="19" s="1"/>
  <c r="AH227" i="19"/>
  <c r="AL227" i="19"/>
  <c r="C228" i="19"/>
  <c r="D228" i="19"/>
  <c r="I228" i="19"/>
  <c r="J228" i="19" s="1"/>
  <c r="AH228" i="19"/>
  <c r="AL228" i="19"/>
  <c r="AM228" i="19"/>
  <c r="C229" i="19"/>
  <c r="D229" i="19"/>
  <c r="I229" i="19"/>
  <c r="J229" i="19" s="1"/>
  <c r="AH229" i="19"/>
  <c r="AL229" i="19"/>
  <c r="AM229" i="19"/>
  <c r="C230" i="19"/>
  <c r="D230" i="19"/>
  <c r="I230" i="19"/>
  <c r="J230" i="19" s="1"/>
  <c r="P230" i="19"/>
  <c r="AH230" i="19"/>
  <c r="AL230" i="19"/>
  <c r="AM230" i="19"/>
  <c r="C231" i="19"/>
  <c r="AH231" i="19"/>
  <c r="AL231" i="19"/>
  <c r="C232" i="19"/>
  <c r="D232" i="19"/>
  <c r="I232" i="19"/>
  <c r="J232" i="19" s="1"/>
  <c r="P232" i="19"/>
  <c r="AH232" i="19"/>
  <c r="AL232" i="19"/>
  <c r="AM232" i="19"/>
  <c r="C233" i="19"/>
  <c r="D233" i="19"/>
  <c r="AH233" i="19"/>
  <c r="AL233" i="19"/>
  <c r="C234" i="19"/>
  <c r="D234" i="19"/>
  <c r="I234" i="19"/>
  <c r="J234" i="19" s="1"/>
  <c r="AH234" i="19"/>
  <c r="AL234" i="19"/>
  <c r="AM234" i="19"/>
  <c r="C235" i="19"/>
  <c r="I235" i="19" s="1"/>
  <c r="J235" i="19" s="1"/>
  <c r="D235" i="19"/>
  <c r="AH235" i="19"/>
  <c r="AL235" i="19"/>
  <c r="AM235" i="19"/>
  <c r="C236" i="19"/>
  <c r="D236" i="19"/>
  <c r="I236" i="19"/>
  <c r="J236" i="19" s="1"/>
  <c r="P236" i="19"/>
  <c r="AH236" i="19"/>
  <c r="AL236" i="19"/>
  <c r="AM236" i="19"/>
  <c r="C237" i="19"/>
  <c r="P237" i="19" s="1"/>
  <c r="D237" i="19"/>
  <c r="I237" i="19"/>
  <c r="J237" i="19" s="1"/>
  <c r="AH237" i="19"/>
  <c r="AL237" i="19"/>
  <c r="AM237" i="19"/>
  <c r="C238" i="19"/>
  <c r="D238" i="19"/>
  <c r="I238" i="19"/>
  <c r="J238" i="19" s="1"/>
  <c r="AH238" i="19"/>
  <c r="AL238" i="19"/>
  <c r="AM238" i="19"/>
  <c r="C239" i="19"/>
  <c r="D239" i="19" s="1"/>
  <c r="I239" i="19"/>
  <c r="J239" i="19" s="1"/>
  <c r="P239" i="19"/>
  <c r="AH239" i="19"/>
  <c r="AL239" i="19"/>
  <c r="C240" i="19"/>
  <c r="D240" i="19"/>
  <c r="I240" i="19"/>
  <c r="J240" i="19" s="1"/>
  <c r="AH240" i="19"/>
  <c r="AL240" i="19"/>
  <c r="AM240" i="19"/>
  <c r="C241" i="19"/>
  <c r="D241" i="19"/>
  <c r="I241" i="19"/>
  <c r="J241" i="19" s="1"/>
  <c r="AH241" i="19"/>
  <c r="AL241" i="19"/>
  <c r="AM241" i="19"/>
  <c r="C242" i="19"/>
  <c r="D242" i="19"/>
  <c r="I242" i="19"/>
  <c r="J242" i="19" s="1"/>
  <c r="AH242" i="19"/>
  <c r="AL242" i="19"/>
  <c r="AM242" i="19"/>
  <c r="C243" i="19"/>
  <c r="D243" i="19" s="1"/>
  <c r="AH243" i="19"/>
  <c r="AL243" i="19"/>
  <c r="C244" i="19"/>
  <c r="D244" i="19"/>
  <c r="I244" i="19"/>
  <c r="J244" i="19" s="1"/>
  <c r="P244" i="19"/>
  <c r="AH244" i="19"/>
  <c r="AL244" i="19"/>
  <c r="AM244" i="19"/>
  <c r="C245" i="19"/>
  <c r="D245" i="19"/>
  <c r="I245" i="19"/>
  <c r="J245" i="19" s="1"/>
  <c r="P245" i="19"/>
  <c r="AH245" i="19"/>
  <c r="AL245" i="19"/>
  <c r="AM245" i="19"/>
  <c r="C246" i="19"/>
  <c r="D246" i="19"/>
  <c r="I246" i="19"/>
  <c r="J246" i="19" s="1"/>
  <c r="P246" i="19"/>
  <c r="AH246" i="19"/>
  <c r="AL246" i="19"/>
  <c r="AM246" i="19"/>
  <c r="C247" i="19"/>
  <c r="AH247" i="19"/>
  <c r="AL247" i="19"/>
  <c r="C248" i="19"/>
  <c r="D248" i="19"/>
  <c r="I248" i="19"/>
  <c r="J248" i="19" s="1"/>
  <c r="P248" i="19"/>
  <c r="AH248" i="19"/>
  <c r="AL248" i="19"/>
  <c r="AM248" i="19"/>
  <c r="C249" i="19"/>
  <c r="D249" i="19"/>
  <c r="AH249" i="19"/>
  <c r="AL249" i="19"/>
  <c r="C250" i="19"/>
  <c r="D250" i="19"/>
  <c r="I250" i="19"/>
  <c r="J250" i="19" s="1"/>
  <c r="AH250" i="19"/>
  <c r="AL250" i="19"/>
  <c r="AM250" i="19"/>
  <c r="C251" i="19"/>
  <c r="I251" i="19" s="1"/>
  <c r="J251" i="19" s="1"/>
  <c r="D251" i="19"/>
  <c r="AH251" i="19"/>
  <c r="AL251" i="19"/>
  <c r="AM251" i="19"/>
  <c r="C252" i="19"/>
  <c r="D252" i="19"/>
  <c r="I252" i="19"/>
  <c r="J252" i="19" s="1"/>
  <c r="AH252" i="19"/>
  <c r="AL252" i="19"/>
  <c r="AM252" i="19"/>
  <c r="C253" i="19"/>
  <c r="D253" i="19"/>
  <c r="I253" i="19"/>
  <c r="J253" i="19" s="1"/>
  <c r="AH253" i="19"/>
  <c r="AL253" i="19"/>
  <c r="AM253" i="19"/>
  <c r="C254" i="19"/>
  <c r="D254" i="19"/>
  <c r="I254" i="19"/>
  <c r="J254" i="19" s="1"/>
  <c r="P254" i="19"/>
  <c r="AH254" i="19"/>
  <c r="AL254" i="19"/>
  <c r="AM254" i="19"/>
  <c r="C255" i="19"/>
  <c r="D255" i="19" s="1"/>
  <c r="I255" i="19"/>
  <c r="J255" i="19" s="1"/>
  <c r="P255" i="19"/>
  <c r="AH255" i="19"/>
  <c r="AL255" i="19"/>
  <c r="C256" i="19"/>
  <c r="D256" i="19"/>
  <c r="I256" i="19"/>
  <c r="J256" i="19" s="1"/>
  <c r="P256" i="19"/>
  <c r="AH256" i="19"/>
  <c r="AL256" i="19"/>
  <c r="AM256" i="19"/>
  <c r="C257" i="19"/>
  <c r="D257" i="19"/>
  <c r="I257" i="19"/>
  <c r="J257" i="19" s="1"/>
  <c r="AH257" i="19"/>
  <c r="AL257" i="19"/>
  <c r="AM257" i="19"/>
  <c r="C258" i="19"/>
  <c r="D258" i="19"/>
  <c r="I258" i="19"/>
  <c r="J258" i="19" s="1"/>
  <c r="AH258" i="19"/>
  <c r="AL258" i="19"/>
  <c r="AM258" i="19"/>
  <c r="C259" i="19"/>
  <c r="D259" i="19" s="1"/>
  <c r="AH259" i="19"/>
  <c r="AL259" i="19"/>
  <c r="C260" i="19"/>
  <c r="D260" i="19"/>
  <c r="I260" i="19"/>
  <c r="J260" i="19" s="1"/>
  <c r="P260" i="19"/>
  <c r="AH260" i="19"/>
  <c r="AL260" i="19"/>
  <c r="AM260" i="19"/>
  <c r="C261" i="19"/>
  <c r="D261" i="19"/>
  <c r="I261" i="19"/>
  <c r="J261" i="19" s="1"/>
  <c r="AH261" i="19"/>
  <c r="AL261" i="19"/>
  <c r="AM261" i="19"/>
  <c r="C262" i="19"/>
  <c r="D262" i="19"/>
  <c r="I262" i="19"/>
  <c r="J262" i="19" s="1"/>
  <c r="AH262" i="19"/>
  <c r="AL262" i="19"/>
  <c r="AM262" i="19"/>
  <c r="C263" i="19"/>
  <c r="AH263" i="19"/>
  <c r="AL263" i="19"/>
  <c r="C264" i="19"/>
  <c r="D264" i="19"/>
  <c r="I264" i="19"/>
  <c r="J264" i="19" s="1"/>
  <c r="AH264" i="19"/>
  <c r="AL264" i="19"/>
  <c r="AM264" i="19"/>
  <c r="C265" i="19"/>
  <c r="D265" i="19"/>
  <c r="AH265" i="19"/>
  <c r="AL265" i="19"/>
  <c r="C266" i="19"/>
  <c r="D266" i="19"/>
  <c r="I266" i="19"/>
  <c r="J266" i="19" s="1"/>
  <c r="AH266" i="19"/>
  <c r="AL266" i="19"/>
  <c r="AM266" i="19"/>
  <c r="C267" i="19"/>
  <c r="I267" i="19" s="1"/>
  <c r="J267" i="19" s="1"/>
  <c r="D267" i="19"/>
  <c r="AH267" i="19"/>
  <c r="AL267" i="19"/>
  <c r="AM267" i="19"/>
  <c r="C268" i="19"/>
  <c r="D268" i="19"/>
  <c r="I268" i="19"/>
  <c r="J268" i="19" s="1"/>
  <c r="P268" i="19"/>
  <c r="AH268" i="19"/>
  <c r="AL268" i="19"/>
  <c r="AM268" i="19"/>
  <c r="C269" i="19"/>
  <c r="D269" i="19"/>
  <c r="I269" i="19"/>
  <c r="J269" i="19" s="1"/>
  <c r="AH269" i="19"/>
  <c r="AL269" i="19"/>
  <c r="AM269" i="19"/>
  <c r="C270" i="19"/>
  <c r="D270" i="19"/>
  <c r="I270" i="19"/>
  <c r="J270" i="19" s="1"/>
  <c r="P270" i="19"/>
  <c r="AH270" i="19"/>
  <c r="AL270" i="19"/>
  <c r="AM270" i="19"/>
  <c r="C271" i="19"/>
  <c r="D271" i="19" s="1"/>
  <c r="I271" i="19"/>
  <c r="J271" i="19" s="1"/>
  <c r="P271" i="19"/>
  <c r="AH271" i="19"/>
  <c r="AL271" i="19"/>
  <c r="C272" i="19"/>
  <c r="D272" i="19"/>
  <c r="I272" i="19"/>
  <c r="J272" i="19" s="1"/>
  <c r="P272" i="19"/>
  <c r="AH272" i="19"/>
  <c r="AL272" i="19"/>
  <c r="AM272" i="19"/>
  <c r="C273" i="19"/>
  <c r="D273" i="19"/>
  <c r="I273" i="19"/>
  <c r="J273" i="19" s="1"/>
  <c r="AH273" i="19"/>
  <c r="AL273" i="19"/>
  <c r="AM273" i="19"/>
  <c r="C274" i="19"/>
  <c r="D274" i="19"/>
  <c r="I274" i="19"/>
  <c r="J274" i="19" s="1"/>
  <c r="AH274" i="19"/>
  <c r="AL274" i="19"/>
  <c r="AM274" i="19"/>
  <c r="C275" i="19"/>
  <c r="D275" i="19" s="1"/>
  <c r="AH275" i="19"/>
  <c r="AL275" i="19"/>
  <c r="C276" i="19"/>
  <c r="D276" i="19"/>
  <c r="I276" i="19"/>
  <c r="J276" i="19" s="1"/>
  <c r="AH276" i="19"/>
  <c r="AL276" i="19"/>
  <c r="AM276" i="19"/>
  <c r="C277" i="19"/>
  <c r="D277" i="19"/>
  <c r="I277" i="19"/>
  <c r="J277" i="19" s="1"/>
  <c r="AH277" i="19"/>
  <c r="AL277" i="19"/>
  <c r="AM277" i="19"/>
  <c r="C278" i="19"/>
  <c r="D278" i="19"/>
  <c r="I278" i="19"/>
  <c r="J278" i="19" s="1"/>
  <c r="P278" i="19"/>
  <c r="AH278" i="19"/>
  <c r="AL278" i="19"/>
  <c r="AM278" i="19"/>
  <c r="C279" i="19"/>
  <c r="AH279" i="19"/>
  <c r="AL279" i="19"/>
  <c r="C280" i="19"/>
  <c r="D280" i="19"/>
  <c r="I280" i="19"/>
  <c r="J280" i="19" s="1"/>
  <c r="P280" i="19"/>
  <c r="AH280" i="19"/>
  <c r="AL280" i="19"/>
  <c r="AM280" i="19"/>
  <c r="C281" i="19"/>
  <c r="D281" i="19"/>
  <c r="AH281" i="19"/>
  <c r="AL281" i="19"/>
  <c r="C282" i="19"/>
  <c r="D282" i="19"/>
  <c r="I282" i="19"/>
  <c r="J282" i="19" s="1"/>
  <c r="AH282" i="19"/>
  <c r="AL282" i="19"/>
  <c r="AM282" i="19"/>
  <c r="C283" i="19"/>
  <c r="I283" i="19" s="1"/>
  <c r="J283" i="19" s="1"/>
  <c r="D283" i="19"/>
  <c r="AH283" i="19"/>
  <c r="AL283" i="19"/>
  <c r="AM283" i="19"/>
  <c r="C284" i="19"/>
  <c r="D284" i="19"/>
  <c r="I284" i="19"/>
  <c r="J284" i="19" s="1"/>
  <c r="P284" i="19"/>
  <c r="AH284" i="19"/>
  <c r="AL284" i="19"/>
  <c r="AM284" i="19"/>
  <c r="C285" i="19"/>
  <c r="D285" i="19"/>
  <c r="I285" i="19"/>
  <c r="J285" i="19" s="1"/>
  <c r="AH285" i="19"/>
  <c r="AL285" i="19"/>
  <c r="AM285" i="19"/>
  <c r="C286" i="19"/>
  <c r="D286" i="19"/>
  <c r="I286" i="19"/>
  <c r="J286" i="19" s="1"/>
  <c r="AH286" i="19"/>
  <c r="AL286" i="19"/>
  <c r="AM286" i="19"/>
  <c r="C287" i="19"/>
  <c r="D287" i="19" s="1"/>
  <c r="I287" i="19"/>
  <c r="J287" i="19" s="1"/>
  <c r="P287" i="19"/>
  <c r="AH287" i="19"/>
  <c r="AL287" i="19"/>
  <c r="C288" i="19"/>
  <c r="D288" i="19"/>
  <c r="AH288" i="19"/>
  <c r="AL288" i="19"/>
  <c r="C289" i="19"/>
  <c r="D289" i="19"/>
  <c r="I289" i="19"/>
  <c r="J289" i="19" s="1"/>
  <c r="AH289" i="19"/>
  <c r="AL289" i="19"/>
  <c r="AM289" i="19"/>
  <c r="C290" i="19"/>
  <c r="AH290" i="19"/>
  <c r="AL290" i="19"/>
  <c r="C291" i="19"/>
  <c r="D291" i="19"/>
  <c r="I291" i="19"/>
  <c r="J291" i="19" s="1"/>
  <c r="AH291" i="19"/>
  <c r="AL291" i="19"/>
  <c r="AM291" i="19"/>
  <c r="C292" i="19"/>
  <c r="AH292" i="19"/>
  <c r="AL292" i="19"/>
  <c r="C293" i="19"/>
  <c r="D293" i="19"/>
  <c r="I293" i="19"/>
  <c r="J293" i="19" s="1"/>
  <c r="AH293" i="19"/>
  <c r="AL293" i="19"/>
  <c r="AM293" i="19"/>
  <c r="C294" i="19"/>
  <c r="D294" i="19"/>
  <c r="AH294" i="19"/>
  <c r="AL294" i="19"/>
  <c r="C295" i="19"/>
  <c r="D295" i="19"/>
  <c r="I295" i="19"/>
  <c r="J295" i="19" s="1"/>
  <c r="P295" i="19"/>
  <c r="AH295" i="19"/>
  <c r="AL295" i="19"/>
  <c r="AM295" i="19"/>
  <c r="C296" i="19"/>
  <c r="D296" i="19"/>
  <c r="AH296" i="19"/>
  <c r="AL296" i="19"/>
  <c r="C297" i="19"/>
  <c r="D297" i="19"/>
  <c r="I297" i="19"/>
  <c r="J297" i="19" s="1"/>
  <c r="AH297" i="19"/>
  <c r="AL297" i="19"/>
  <c r="AM297" i="19"/>
  <c r="C298" i="19"/>
  <c r="AH298" i="19"/>
  <c r="AL298" i="19"/>
  <c r="C299" i="19"/>
  <c r="D299" i="19"/>
  <c r="I299" i="19"/>
  <c r="J299" i="19" s="1"/>
  <c r="AH299" i="19"/>
  <c r="AL299" i="19"/>
  <c r="AM299" i="19"/>
  <c r="C300" i="19"/>
  <c r="D300" i="19"/>
  <c r="AH300" i="19"/>
  <c r="AL300" i="19"/>
  <c r="C301" i="19"/>
  <c r="D301" i="19"/>
  <c r="I301" i="19"/>
  <c r="J301" i="19" s="1"/>
  <c r="AH301" i="19"/>
  <c r="AL301" i="19"/>
  <c r="AM301" i="19"/>
  <c r="C302" i="19"/>
  <c r="D302" i="19"/>
  <c r="AH302" i="19"/>
  <c r="AL302" i="19"/>
  <c r="C303" i="19"/>
  <c r="D303" i="19"/>
  <c r="I303" i="19"/>
  <c r="J303" i="19" s="1"/>
  <c r="P303" i="19"/>
  <c r="AH303" i="19"/>
  <c r="AL303" i="19"/>
  <c r="AM303" i="19"/>
  <c r="C304" i="19"/>
  <c r="D304" i="19" s="1"/>
  <c r="AH304" i="19"/>
  <c r="AL304" i="19"/>
  <c r="C305" i="19"/>
  <c r="D305" i="19"/>
  <c r="I305" i="19"/>
  <c r="J305" i="19" s="1"/>
  <c r="AH305" i="19"/>
  <c r="AL305" i="19"/>
  <c r="AM305" i="19"/>
  <c r="C306" i="19"/>
  <c r="D306" i="19"/>
  <c r="AH306" i="19"/>
  <c r="AL306" i="19"/>
  <c r="C307" i="19"/>
  <c r="D307" i="19"/>
  <c r="I307" i="19"/>
  <c r="J307" i="19" s="1"/>
  <c r="AH307" i="19"/>
  <c r="AL307" i="19"/>
  <c r="AM307" i="19"/>
  <c r="C308" i="19"/>
  <c r="D308" i="19"/>
  <c r="AH308" i="19"/>
  <c r="AL308" i="19"/>
  <c r="C309" i="19"/>
  <c r="D309" i="19"/>
  <c r="I309" i="19"/>
  <c r="J309" i="19" s="1"/>
  <c r="AH309" i="19"/>
  <c r="AL309" i="19"/>
  <c r="AM309" i="19"/>
  <c r="C310" i="19"/>
  <c r="AH310" i="19"/>
  <c r="AL310" i="19"/>
  <c r="C311" i="19"/>
  <c r="D311" i="19"/>
  <c r="I311" i="19"/>
  <c r="J311" i="19" s="1"/>
  <c r="P311" i="19"/>
  <c r="AH311" i="19"/>
  <c r="AL311" i="19"/>
  <c r="AM311" i="19"/>
  <c r="C312" i="19"/>
  <c r="D312" i="19" s="1"/>
  <c r="AH312" i="19"/>
  <c r="AL312" i="19"/>
  <c r="C313" i="19"/>
  <c r="D313" i="19"/>
  <c r="I313" i="19"/>
  <c r="J313" i="19" s="1"/>
  <c r="P313" i="19"/>
  <c r="AH313" i="19"/>
  <c r="AL313" i="19"/>
  <c r="AM313" i="19"/>
  <c r="C314" i="19"/>
  <c r="AH314" i="19"/>
  <c r="AL314" i="19"/>
  <c r="C315" i="19"/>
  <c r="D315" i="19"/>
  <c r="I315" i="19"/>
  <c r="J315" i="19" s="1"/>
  <c r="AH315" i="19"/>
  <c r="AL315" i="19"/>
  <c r="AM315" i="19"/>
  <c r="C316" i="19"/>
  <c r="D316" i="19"/>
  <c r="AH316" i="19"/>
  <c r="AL316" i="19"/>
  <c r="C317" i="19"/>
  <c r="D317" i="19"/>
  <c r="I317" i="19"/>
  <c r="J317" i="19" s="1"/>
  <c r="AH317" i="19"/>
  <c r="AL317" i="19"/>
  <c r="AM317" i="19"/>
  <c r="C318" i="19"/>
  <c r="D318" i="19"/>
  <c r="AH318" i="19"/>
  <c r="AL318" i="19"/>
  <c r="C319" i="19"/>
  <c r="D319" i="19"/>
  <c r="I319" i="19"/>
  <c r="J319" i="19" s="1"/>
  <c r="P319" i="19"/>
  <c r="AH319" i="19"/>
  <c r="AL319" i="19"/>
  <c r="AM319" i="19"/>
  <c r="C320" i="19"/>
  <c r="D320" i="19" s="1"/>
  <c r="AH320" i="19"/>
  <c r="AL320" i="19"/>
  <c r="C321" i="19"/>
  <c r="D321" i="19"/>
  <c r="I321" i="19"/>
  <c r="J321" i="19" s="1"/>
  <c r="AH321" i="19"/>
  <c r="AL321" i="19"/>
  <c r="AM321" i="19"/>
  <c r="C322" i="19"/>
  <c r="D322" i="19"/>
  <c r="AH322" i="19"/>
  <c r="AL322" i="19"/>
  <c r="C323" i="19"/>
  <c r="D323" i="19"/>
  <c r="I323" i="19"/>
  <c r="J323" i="19" s="1"/>
  <c r="AH323" i="19"/>
  <c r="AL323" i="19"/>
  <c r="AM323" i="19"/>
  <c r="C324" i="19"/>
  <c r="D324" i="19"/>
  <c r="AH324" i="19"/>
  <c r="AL324" i="19"/>
  <c r="C325" i="19"/>
  <c r="D325" i="19"/>
  <c r="I325" i="19"/>
  <c r="J325" i="19" s="1"/>
  <c r="AH325" i="19"/>
  <c r="AL325" i="19"/>
  <c r="AM325" i="19"/>
  <c r="C326" i="19"/>
  <c r="AH326" i="19"/>
  <c r="AL326" i="19"/>
  <c r="C327" i="19"/>
  <c r="D327" i="19"/>
  <c r="I327" i="19"/>
  <c r="J327" i="19" s="1"/>
  <c r="P327" i="19"/>
  <c r="AH327" i="19"/>
  <c r="AL327" i="19"/>
  <c r="AM327" i="19"/>
  <c r="C328" i="19"/>
  <c r="D328" i="19" s="1"/>
  <c r="AH328" i="19"/>
  <c r="AL328" i="19"/>
  <c r="C329" i="19"/>
  <c r="D329" i="19"/>
  <c r="I329" i="19"/>
  <c r="J329" i="19" s="1"/>
  <c r="AH329" i="19"/>
  <c r="AL329" i="19"/>
  <c r="AM329" i="19"/>
  <c r="C330" i="19"/>
  <c r="AH330" i="19"/>
  <c r="AL330" i="19"/>
  <c r="C331" i="19"/>
  <c r="D331" i="19"/>
  <c r="I331" i="19"/>
  <c r="J331" i="19" s="1"/>
  <c r="AH331" i="19"/>
  <c r="AL331" i="19"/>
  <c r="AM331" i="19"/>
  <c r="C332" i="19"/>
  <c r="P332" i="19" s="1"/>
  <c r="D332" i="19"/>
  <c r="I332" i="19"/>
  <c r="J332" i="19" s="1"/>
  <c r="AH332" i="19"/>
  <c r="AL332" i="19"/>
  <c r="AM332" i="19"/>
  <c r="C333" i="19"/>
  <c r="D333" i="19"/>
  <c r="I333" i="19"/>
  <c r="J333" i="19" s="1"/>
  <c r="AH333" i="19"/>
  <c r="AL333" i="19"/>
  <c r="AM333" i="19"/>
  <c r="C334" i="19"/>
  <c r="D334" i="19"/>
  <c r="I334" i="19"/>
  <c r="J334" i="19" s="1"/>
  <c r="AH334" i="19"/>
  <c r="AL334" i="19"/>
  <c r="AM334" i="19"/>
  <c r="C335" i="19"/>
  <c r="D335" i="19"/>
  <c r="I335" i="19"/>
  <c r="J335" i="19" s="1"/>
  <c r="P335" i="19"/>
  <c r="AH335" i="19"/>
  <c r="AL335" i="19"/>
  <c r="AM335" i="19"/>
  <c r="C336" i="19"/>
  <c r="I336" i="19"/>
  <c r="J336" i="19" s="1"/>
  <c r="AH336" i="19"/>
  <c r="AL336" i="19"/>
  <c r="C337" i="19"/>
  <c r="D337" i="19"/>
  <c r="I337" i="19"/>
  <c r="J337" i="19" s="1"/>
  <c r="AH337" i="19"/>
  <c r="AL337" i="19"/>
  <c r="AM337" i="19"/>
  <c r="C338" i="19"/>
  <c r="AH338" i="19"/>
  <c r="AL338" i="19"/>
  <c r="C339" i="19"/>
  <c r="D339" i="19"/>
  <c r="I339" i="19"/>
  <c r="J339" i="19" s="1"/>
  <c r="AH339" i="19"/>
  <c r="AL339" i="19"/>
  <c r="AM339" i="19"/>
  <c r="C340" i="19"/>
  <c r="D340" i="19"/>
  <c r="I340" i="19"/>
  <c r="J340" i="19" s="1"/>
  <c r="P340" i="19"/>
  <c r="AH340" i="19"/>
  <c r="AL340" i="19"/>
  <c r="AM340" i="19"/>
  <c r="C341" i="19"/>
  <c r="D341" i="19"/>
  <c r="I341" i="19"/>
  <c r="J341" i="19" s="1"/>
  <c r="AH341" i="19"/>
  <c r="AL341" i="19"/>
  <c r="AM341" i="19"/>
  <c r="C342" i="19"/>
  <c r="D342" i="19" s="1"/>
  <c r="I342" i="19"/>
  <c r="J342" i="19" s="1"/>
  <c r="P342" i="19"/>
  <c r="AH342" i="19"/>
  <c r="AL342" i="19"/>
  <c r="AM342" i="19"/>
  <c r="C343" i="19"/>
  <c r="D343" i="19"/>
  <c r="I343" i="19"/>
  <c r="J343" i="19" s="1"/>
  <c r="P343" i="19"/>
  <c r="AH343" i="19"/>
  <c r="AL343" i="19"/>
  <c r="AM343" i="19"/>
  <c r="C344" i="19"/>
  <c r="D344" i="19"/>
  <c r="I344" i="19"/>
  <c r="J344" i="19" s="1"/>
  <c r="P344" i="19"/>
  <c r="AH344" i="19"/>
  <c r="AL344" i="19"/>
  <c r="AM344" i="19"/>
  <c r="C345" i="19"/>
  <c r="D345" i="19"/>
  <c r="I345" i="19"/>
  <c r="J345" i="19" s="1"/>
  <c r="AH345" i="19"/>
  <c r="AL345" i="19"/>
  <c r="AM345" i="19"/>
  <c r="C346" i="19"/>
  <c r="D346" i="19"/>
  <c r="I346" i="19"/>
  <c r="J346" i="19" s="1"/>
  <c r="AH346" i="19"/>
  <c r="AL346" i="19"/>
  <c r="AM346" i="19"/>
  <c r="C347" i="19"/>
  <c r="AH347" i="19"/>
  <c r="AL347" i="19"/>
  <c r="C348" i="19"/>
  <c r="D348" i="19"/>
  <c r="I348" i="19"/>
  <c r="J348" i="19" s="1"/>
  <c r="P348" i="19"/>
  <c r="AH348" i="19"/>
  <c r="AL348" i="19"/>
  <c r="AM348" i="19"/>
  <c r="C349" i="19"/>
  <c r="AH349" i="19"/>
  <c r="AL349" i="19"/>
  <c r="C350" i="19"/>
  <c r="D350" i="19"/>
  <c r="I350" i="19"/>
  <c r="J350" i="19" s="1"/>
  <c r="P350" i="19"/>
  <c r="AH350" i="19"/>
  <c r="AL350" i="19"/>
  <c r="AM350" i="19"/>
  <c r="C351" i="19"/>
  <c r="D351" i="19"/>
  <c r="AH351" i="19"/>
  <c r="AL351" i="19"/>
  <c r="C352" i="19"/>
  <c r="D352" i="19"/>
  <c r="I352" i="19"/>
  <c r="J352" i="19" s="1"/>
  <c r="P352" i="19"/>
  <c r="AH352" i="19"/>
  <c r="AL352" i="19"/>
  <c r="AM352" i="19"/>
  <c r="C353" i="19"/>
  <c r="D353" i="19"/>
  <c r="AH353" i="19"/>
  <c r="AL353" i="19"/>
  <c r="C354" i="19"/>
  <c r="D354" i="19"/>
  <c r="I354" i="19"/>
  <c r="J354" i="19" s="1"/>
  <c r="AH354" i="19"/>
  <c r="AL354" i="19"/>
  <c r="AM354" i="19"/>
  <c r="C355" i="19"/>
  <c r="AH355" i="19"/>
  <c r="AL355" i="19"/>
  <c r="C356" i="19"/>
  <c r="D356" i="19"/>
  <c r="I356" i="19"/>
  <c r="J356" i="19" s="1"/>
  <c r="P356" i="19"/>
  <c r="AH356" i="19"/>
  <c r="AL356" i="19"/>
  <c r="AM356" i="19"/>
  <c r="C357" i="19"/>
  <c r="AH357" i="19"/>
  <c r="AL357" i="19"/>
  <c r="C358" i="19"/>
  <c r="D358" i="19"/>
  <c r="I358" i="19"/>
  <c r="J358" i="19" s="1"/>
  <c r="AH358" i="19"/>
  <c r="AL358" i="19"/>
  <c r="AM358" i="19"/>
  <c r="C359" i="19"/>
  <c r="D359" i="19"/>
  <c r="AH359" i="19"/>
  <c r="AL359" i="19"/>
  <c r="C360" i="19"/>
  <c r="D360" i="19"/>
  <c r="I360" i="19"/>
  <c r="J360" i="19" s="1"/>
  <c r="AH360" i="19"/>
  <c r="AL360" i="19"/>
  <c r="AM360" i="19"/>
  <c r="C361" i="19"/>
  <c r="AH361" i="19"/>
  <c r="AL361" i="19"/>
  <c r="C362" i="19"/>
  <c r="D362" i="19"/>
  <c r="I362" i="19"/>
  <c r="J362" i="19" s="1"/>
  <c r="AH362" i="19"/>
  <c r="AL362" i="19"/>
  <c r="AM362" i="19"/>
  <c r="C363" i="19"/>
  <c r="D363" i="19"/>
  <c r="AH363" i="19"/>
  <c r="AL363" i="19"/>
  <c r="C364" i="19"/>
  <c r="D364" i="19"/>
  <c r="I364" i="19"/>
  <c r="J364" i="19" s="1"/>
  <c r="P364" i="19"/>
  <c r="AH364" i="19"/>
  <c r="AL364" i="19"/>
  <c r="AM364" i="19"/>
  <c r="C365" i="19"/>
  <c r="D365" i="19"/>
  <c r="AH365" i="19"/>
  <c r="AL365" i="19"/>
  <c r="C366" i="19"/>
  <c r="D366" i="19"/>
  <c r="I366" i="19"/>
  <c r="J366" i="19" s="1"/>
  <c r="P366" i="19"/>
  <c r="AH366" i="19"/>
  <c r="AL366" i="19"/>
  <c r="AM366" i="19"/>
  <c r="C367" i="19"/>
  <c r="D367" i="19"/>
  <c r="AH367" i="19"/>
  <c r="AL367" i="19"/>
  <c r="C368" i="19"/>
  <c r="D368" i="19"/>
  <c r="I368" i="19"/>
  <c r="J368" i="19" s="1"/>
  <c r="P368" i="19"/>
  <c r="AH368" i="19"/>
  <c r="AL368" i="19"/>
  <c r="AM368" i="19"/>
  <c r="C369" i="19"/>
  <c r="AH369" i="19"/>
  <c r="AL369" i="19"/>
  <c r="C370" i="19"/>
  <c r="D370" i="19"/>
  <c r="I370" i="19"/>
  <c r="J370" i="19" s="1"/>
  <c r="AH370" i="19"/>
  <c r="AL370" i="19"/>
  <c r="AM370" i="19"/>
  <c r="C371" i="19"/>
  <c r="D371" i="19"/>
  <c r="AH371" i="19"/>
  <c r="AL371" i="19"/>
  <c r="C372" i="19"/>
  <c r="D372" i="19"/>
  <c r="I372" i="19"/>
  <c r="J372" i="19" s="1"/>
  <c r="AH372" i="19"/>
  <c r="AL372" i="19"/>
  <c r="AM372" i="19"/>
  <c r="C373" i="19"/>
  <c r="AH373" i="19"/>
  <c r="AL373" i="19"/>
  <c r="C374" i="19"/>
  <c r="D374" i="19"/>
  <c r="I374" i="19"/>
  <c r="J374" i="19" s="1"/>
  <c r="P374" i="19"/>
  <c r="AH374" i="19"/>
  <c r="AL374" i="19"/>
  <c r="AM374" i="19"/>
  <c r="C375" i="19"/>
  <c r="D375" i="19"/>
  <c r="AH375" i="19"/>
  <c r="AL375" i="19"/>
  <c r="C376" i="19"/>
  <c r="D376" i="19"/>
  <c r="I376" i="19"/>
  <c r="J376" i="19" s="1"/>
  <c r="P376" i="19"/>
  <c r="AH376" i="19"/>
  <c r="AL376" i="19"/>
  <c r="AM376" i="19"/>
  <c r="C377" i="19"/>
  <c r="D377" i="19"/>
  <c r="AH377" i="19"/>
  <c r="AL377" i="19"/>
  <c r="C378" i="19"/>
  <c r="D378" i="19"/>
  <c r="I378" i="19"/>
  <c r="J378" i="19" s="1"/>
  <c r="AH378" i="19"/>
  <c r="AL378" i="19"/>
  <c r="AM378" i="19"/>
  <c r="C379" i="19"/>
  <c r="D379" i="19"/>
  <c r="AH379" i="19"/>
  <c r="AL379" i="19"/>
  <c r="C380" i="19"/>
  <c r="D380" i="19"/>
  <c r="I380" i="19"/>
  <c r="J380" i="19" s="1"/>
  <c r="P380" i="19"/>
  <c r="AH380" i="19"/>
  <c r="AL380" i="19"/>
  <c r="AM380" i="19"/>
  <c r="C381" i="19"/>
  <c r="D381" i="19"/>
  <c r="AH381" i="19"/>
  <c r="AL381" i="19"/>
  <c r="C382" i="19"/>
  <c r="D382" i="19"/>
  <c r="I382" i="19"/>
  <c r="J382" i="19" s="1"/>
  <c r="AH382" i="19"/>
  <c r="AL382" i="19"/>
  <c r="AM382" i="19"/>
  <c r="C383" i="19"/>
  <c r="D383" i="19"/>
  <c r="AH383" i="19"/>
  <c r="AL383" i="19"/>
  <c r="C384" i="19"/>
  <c r="D384" i="19"/>
  <c r="I384" i="19"/>
  <c r="J384" i="19" s="1"/>
  <c r="P384" i="19"/>
  <c r="AH384" i="19"/>
  <c r="AL384" i="19"/>
  <c r="AM384" i="19"/>
  <c r="C385" i="19"/>
  <c r="AH385" i="19"/>
  <c r="AL385" i="19"/>
  <c r="C386" i="19"/>
  <c r="D386" i="19"/>
  <c r="I386" i="19"/>
  <c r="J386" i="19" s="1"/>
  <c r="AH386" i="19"/>
  <c r="AL386" i="19"/>
  <c r="AM386" i="19"/>
  <c r="C387" i="19"/>
  <c r="D387" i="19"/>
  <c r="AH387" i="19"/>
  <c r="AL387" i="19"/>
  <c r="C388" i="19"/>
  <c r="D388" i="19"/>
  <c r="I388" i="19"/>
  <c r="J388" i="19" s="1"/>
  <c r="P388" i="19"/>
  <c r="AH388" i="19"/>
  <c r="AL388" i="19"/>
  <c r="AM388" i="19"/>
  <c r="C389" i="19"/>
  <c r="AH389" i="19"/>
  <c r="AL389" i="19"/>
  <c r="C390" i="19"/>
  <c r="D390" i="19"/>
  <c r="I390" i="19"/>
  <c r="J390" i="19" s="1"/>
  <c r="P390" i="19"/>
  <c r="AH390" i="19"/>
  <c r="AL390" i="19"/>
  <c r="AM390" i="19"/>
  <c r="C391" i="19"/>
  <c r="D391" i="19"/>
  <c r="AH391" i="19"/>
  <c r="AL391" i="19"/>
  <c r="C392" i="19"/>
  <c r="D392" i="19"/>
  <c r="I392" i="19"/>
  <c r="J392" i="19" s="1"/>
  <c r="P392" i="19"/>
  <c r="AH392" i="19"/>
  <c r="AL392" i="19"/>
  <c r="AM392" i="19"/>
  <c r="C393" i="19"/>
  <c r="D393" i="19"/>
  <c r="AH393" i="19"/>
  <c r="AL393" i="19"/>
  <c r="C394" i="19"/>
  <c r="D394" i="19"/>
  <c r="I394" i="19"/>
  <c r="J394" i="19" s="1"/>
  <c r="AH394" i="19"/>
  <c r="AL394" i="19"/>
  <c r="AM394" i="19"/>
  <c r="C395" i="19"/>
  <c r="D395" i="19"/>
  <c r="AH395" i="19"/>
  <c r="AL395" i="19"/>
  <c r="C396" i="19"/>
  <c r="D396" i="19"/>
  <c r="I396" i="19"/>
  <c r="J396" i="19" s="1"/>
  <c r="AH396" i="19"/>
  <c r="AL396" i="19"/>
  <c r="AM396" i="19"/>
  <c r="C397" i="19"/>
  <c r="D397" i="19"/>
  <c r="AH397" i="19"/>
  <c r="AL397" i="19"/>
  <c r="C398" i="19"/>
  <c r="D398" i="19"/>
  <c r="I398" i="19"/>
  <c r="J398" i="19" s="1"/>
  <c r="P398" i="19"/>
  <c r="AH398" i="19"/>
  <c r="AL398" i="19"/>
  <c r="AM398" i="19"/>
  <c r="C399" i="19"/>
  <c r="D399" i="19"/>
  <c r="AH399" i="19"/>
  <c r="AL399" i="19"/>
  <c r="C400" i="19"/>
  <c r="D400" i="19"/>
  <c r="I400" i="19"/>
  <c r="J400" i="19" s="1"/>
  <c r="P400" i="19"/>
  <c r="AH400" i="19"/>
  <c r="AL400" i="19"/>
  <c r="AM400" i="19"/>
  <c r="C401" i="19"/>
  <c r="AH401" i="19"/>
  <c r="AL401" i="19"/>
  <c r="C402" i="19"/>
  <c r="D402" i="19"/>
  <c r="I402" i="19"/>
  <c r="J402" i="19" s="1"/>
  <c r="AH402" i="19"/>
  <c r="AL402" i="19"/>
  <c r="AM402" i="19"/>
  <c r="C403" i="19"/>
  <c r="D403" i="19"/>
  <c r="AH403" i="19"/>
  <c r="AL403" i="19"/>
  <c r="C404" i="19"/>
  <c r="D404" i="19"/>
  <c r="I404" i="19"/>
  <c r="J404" i="19" s="1"/>
  <c r="P404" i="19"/>
  <c r="AH404" i="19"/>
  <c r="AL404" i="19"/>
  <c r="AM404" i="19"/>
  <c r="C405" i="19"/>
  <c r="AH405" i="19"/>
  <c r="AL405" i="19"/>
  <c r="C406" i="19"/>
  <c r="D406" i="19"/>
  <c r="I406" i="19"/>
  <c r="J406" i="19" s="1"/>
  <c r="AH406" i="19"/>
  <c r="AL406" i="19"/>
  <c r="AM406" i="19"/>
  <c r="C407" i="19"/>
  <c r="D407" i="19"/>
  <c r="AH407" i="19"/>
  <c r="AL407" i="19"/>
  <c r="C408" i="19"/>
  <c r="D408" i="19"/>
  <c r="I408" i="19"/>
  <c r="J408" i="19" s="1"/>
  <c r="AH408" i="19"/>
  <c r="AL408" i="19"/>
  <c r="AM408" i="19"/>
  <c r="C409" i="19"/>
  <c r="D409" i="19"/>
  <c r="AH409" i="19"/>
  <c r="AL409" i="19"/>
  <c r="C410" i="19"/>
  <c r="D410" i="19"/>
  <c r="I410" i="19"/>
  <c r="J410" i="19" s="1"/>
  <c r="P410" i="19"/>
  <c r="AH410" i="19"/>
  <c r="AL410" i="19"/>
  <c r="AM410" i="19"/>
  <c r="C411" i="19"/>
  <c r="D411" i="19"/>
  <c r="AH411" i="19"/>
  <c r="AL411" i="19"/>
  <c r="C412" i="19"/>
  <c r="D412" i="19"/>
  <c r="I412" i="19"/>
  <c r="J412" i="19" s="1"/>
  <c r="P412" i="19"/>
  <c r="AH412" i="19"/>
  <c r="AL412" i="19"/>
  <c r="AM412" i="19"/>
  <c r="C413" i="19"/>
  <c r="D413" i="19"/>
  <c r="AH413" i="19"/>
  <c r="AL413" i="19"/>
  <c r="C414" i="19"/>
  <c r="D414" i="19"/>
  <c r="I414" i="19"/>
  <c r="J414" i="19" s="1"/>
  <c r="P414" i="19"/>
  <c r="AH414" i="19"/>
  <c r="AL414" i="19"/>
  <c r="AM414" i="19"/>
  <c r="C415" i="19"/>
  <c r="D415" i="19"/>
  <c r="AH415" i="19"/>
  <c r="AL415" i="19"/>
  <c r="C416" i="19"/>
  <c r="D416" i="19"/>
  <c r="I416" i="19"/>
  <c r="J416" i="19" s="1"/>
  <c r="P416" i="19"/>
  <c r="AH416" i="19"/>
  <c r="AL416" i="19"/>
  <c r="AM416" i="19"/>
  <c r="C417" i="19"/>
  <c r="AH417" i="19"/>
  <c r="AL417" i="19"/>
  <c r="C418" i="19"/>
  <c r="D418" i="19"/>
  <c r="I418" i="19"/>
  <c r="J418" i="19" s="1"/>
  <c r="AH418" i="19"/>
  <c r="AL418" i="19"/>
  <c r="AM418" i="19"/>
  <c r="C419" i="19"/>
  <c r="D419" i="19"/>
  <c r="AH419" i="19"/>
  <c r="AL419" i="19"/>
  <c r="C420" i="19"/>
  <c r="D420" i="19"/>
  <c r="I420" i="19"/>
  <c r="J420" i="19" s="1"/>
  <c r="AH420" i="19"/>
  <c r="AL420" i="19"/>
  <c r="AM420" i="19"/>
  <c r="C421" i="19"/>
  <c r="AH421" i="19"/>
  <c r="AL421" i="19"/>
  <c r="C422" i="19"/>
  <c r="D422" i="19"/>
  <c r="I422" i="19"/>
  <c r="J422" i="19" s="1"/>
  <c r="P422" i="19"/>
  <c r="AH422" i="19"/>
  <c r="AL422" i="19"/>
  <c r="AM422" i="19"/>
  <c r="C423" i="19"/>
  <c r="D423" i="19"/>
  <c r="AH423" i="19"/>
  <c r="AL423" i="19"/>
  <c r="C424" i="19"/>
  <c r="D424" i="19"/>
  <c r="I424" i="19"/>
  <c r="J424" i="19" s="1"/>
  <c r="P424" i="19"/>
  <c r="AH424" i="19"/>
  <c r="AL424" i="19"/>
  <c r="AM424" i="19"/>
  <c r="C425" i="19"/>
  <c r="D425" i="19"/>
  <c r="AH425" i="19"/>
  <c r="AL425" i="19"/>
  <c r="C426" i="19"/>
  <c r="D426" i="19"/>
  <c r="I426" i="19"/>
  <c r="J426" i="19" s="1"/>
  <c r="AH426" i="19"/>
  <c r="AL426" i="19"/>
  <c r="AM426" i="19"/>
  <c r="C427" i="19"/>
  <c r="D427" i="19"/>
  <c r="AH427" i="19"/>
  <c r="AL427" i="19"/>
  <c r="C428" i="19"/>
  <c r="D428" i="19"/>
  <c r="I428" i="19"/>
  <c r="J428" i="19" s="1"/>
  <c r="P428" i="19"/>
  <c r="AH428" i="19"/>
  <c r="AL428" i="19"/>
  <c r="AM428" i="19"/>
  <c r="C429" i="19"/>
  <c r="D429" i="19"/>
  <c r="AH429" i="19"/>
  <c r="AL429" i="19"/>
  <c r="C430" i="19"/>
  <c r="D430" i="19"/>
  <c r="I430" i="19"/>
  <c r="J430" i="19" s="1"/>
  <c r="AH430" i="19"/>
  <c r="AL430" i="19"/>
  <c r="AM430" i="19"/>
  <c r="C431" i="19"/>
  <c r="D431" i="19"/>
  <c r="AH431" i="19"/>
  <c r="AL431" i="19"/>
  <c r="C432" i="19"/>
  <c r="D432" i="19"/>
  <c r="I432" i="19"/>
  <c r="J432" i="19" s="1"/>
  <c r="AH432" i="19"/>
  <c r="AL432" i="19"/>
  <c r="AM432" i="19"/>
  <c r="C433" i="19"/>
  <c r="AH433" i="19"/>
  <c r="AL433" i="19"/>
  <c r="C434" i="19"/>
  <c r="D434" i="19"/>
  <c r="I434" i="19"/>
  <c r="J434" i="19" s="1"/>
  <c r="AH434" i="19"/>
  <c r="AL434" i="19"/>
  <c r="AM434" i="19"/>
  <c r="C435" i="19"/>
  <c r="AH435" i="19"/>
  <c r="AL435" i="19"/>
  <c r="C436" i="19"/>
  <c r="D436" i="19"/>
  <c r="I436" i="19"/>
  <c r="J436" i="19" s="1"/>
  <c r="P436" i="19"/>
  <c r="AH436" i="19"/>
  <c r="AL436" i="19"/>
  <c r="AM436" i="19"/>
  <c r="C437" i="19"/>
  <c r="AH437" i="19"/>
  <c r="AL437" i="19"/>
  <c r="C438" i="19"/>
  <c r="D438" i="19"/>
  <c r="I438" i="19"/>
  <c r="J438" i="19" s="1"/>
  <c r="P438" i="19"/>
  <c r="AH438" i="19"/>
  <c r="AL438" i="19"/>
  <c r="AM438" i="19"/>
  <c r="C439" i="19"/>
  <c r="D439" i="19"/>
  <c r="AH439" i="19"/>
  <c r="AL439" i="19"/>
  <c r="C440" i="19"/>
  <c r="D440" i="19"/>
  <c r="I440" i="19"/>
  <c r="J440" i="19" s="1"/>
  <c r="P440" i="19"/>
  <c r="AH440" i="19"/>
  <c r="AL440" i="19"/>
  <c r="AM440" i="19"/>
  <c r="C441" i="19"/>
  <c r="D441" i="19"/>
  <c r="AH441" i="19"/>
  <c r="AL441" i="19"/>
  <c r="C442" i="19"/>
  <c r="D442" i="19"/>
  <c r="I442" i="19"/>
  <c r="J442" i="19" s="1"/>
  <c r="AH442" i="19"/>
  <c r="AL442" i="19"/>
  <c r="AM442" i="19"/>
  <c r="C443" i="19"/>
  <c r="D443" i="19"/>
  <c r="AH443" i="19"/>
  <c r="AL443" i="19"/>
  <c r="C444" i="19"/>
  <c r="D444" i="19"/>
  <c r="I444" i="19"/>
  <c r="J444" i="19" s="1"/>
  <c r="AH444" i="19"/>
  <c r="AL444" i="19"/>
  <c r="AM444" i="19"/>
  <c r="C445" i="19"/>
  <c r="D445" i="19"/>
  <c r="AH445" i="19"/>
  <c r="AL445" i="19"/>
  <c r="C446" i="19"/>
  <c r="D446" i="19"/>
  <c r="I446" i="19"/>
  <c r="J446" i="19" s="1"/>
  <c r="P446" i="19"/>
  <c r="AH446" i="19"/>
  <c r="AL446" i="19"/>
  <c r="AM446" i="19"/>
  <c r="C447" i="19"/>
  <c r="D447" i="19"/>
  <c r="AH447" i="19"/>
  <c r="AL447" i="19"/>
  <c r="C448" i="19"/>
  <c r="D448" i="19"/>
  <c r="I448" i="19"/>
  <c r="J448" i="19" s="1"/>
  <c r="P448" i="19"/>
  <c r="AH448" i="19"/>
  <c r="AL448" i="19"/>
  <c r="AM448" i="19"/>
  <c r="C449" i="19"/>
  <c r="AH449" i="19"/>
  <c r="AL449" i="19"/>
  <c r="C450" i="19"/>
  <c r="D450" i="19"/>
  <c r="I450" i="19"/>
  <c r="J450" i="19" s="1"/>
  <c r="AH450" i="19"/>
  <c r="AL450" i="19"/>
  <c r="AM450" i="19"/>
  <c r="C451" i="19"/>
  <c r="D451" i="19"/>
  <c r="AH451" i="19"/>
  <c r="AL451" i="19"/>
  <c r="AM451" i="19"/>
  <c r="C452" i="19"/>
  <c r="D452" i="19"/>
  <c r="I452" i="19"/>
  <c r="J452" i="19" s="1"/>
  <c r="P452" i="19"/>
  <c r="AH452" i="19"/>
  <c r="AL452" i="19"/>
  <c r="AM452" i="19"/>
  <c r="C453" i="19"/>
  <c r="D453" i="19"/>
  <c r="I453" i="19"/>
  <c r="J453" i="19" s="1"/>
  <c r="AH453" i="19"/>
  <c r="AL453" i="19"/>
  <c r="AM453" i="19"/>
  <c r="C454" i="19"/>
  <c r="D454" i="19"/>
  <c r="I454" i="19"/>
  <c r="J454" i="19" s="1"/>
  <c r="AH454" i="19"/>
  <c r="AL454" i="19"/>
  <c r="AM454" i="19"/>
  <c r="C455" i="19"/>
  <c r="D455" i="19" s="1"/>
  <c r="I455" i="19"/>
  <c r="J455" i="19" s="1"/>
  <c r="P455" i="19"/>
  <c r="AH455" i="19"/>
  <c r="AL455" i="19"/>
  <c r="AM455" i="19"/>
  <c r="C456" i="19"/>
  <c r="D456" i="19"/>
  <c r="I456" i="19"/>
  <c r="J456" i="19" s="1"/>
  <c r="AH456" i="19"/>
  <c r="AL456" i="19"/>
  <c r="AM456" i="19"/>
  <c r="C457" i="19"/>
  <c r="AM457" i="19" s="1"/>
  <c r="I457" i="19"/>
  <c r="J457" i="19" s="1"/>
  <c r="AH457" i="19"/>
  <c r="AL457" i="19"/>
  <c r="C458" i="19"/>
  <c r="D458" i="19"/>
  <c r="I458" i="19"/>
  <c r="J458" i="19" s="1"/>
  <c r="AH458" i="19"/>
  <c r="AL458" i="19"/>
  <c r="AM458" i="19"/>
  <c r="C459" i="19"/>
  <c r="D459" i="19"/>
  <c r="I459" i="19"/>
  <c r="J459" i="19" s="1"/>
  <c r="AH459" i="19"/>
  <c r="AL459" i="19"/>
  <c r="AM459" i="19"/>
  <c r="C460" i="19"/>
  <c r="D460" i="19"/>
  <c r="I460" i="19"/>
  <c r="J460" i="19" s="1"/>
  <c r="P460" i="19"/>
  <c r="AH460" i="19"/>
  <c r="AL460" i="19"/>
  <c r="AM460" i="19"/>
  <c r="C461" i="19"/>
  <c r="I461" i="19"/>
  <c r="J461" i="19" s="1"/>
  <c r="AH461" i="19"/>
  <c r="AL461" i="19"/>
  <c r="AM461" i="19"/>
  <c r="C462" i="19"/>
  <c r="D462" i="19"/>
  <c r="I462" i="19"/>
  <c r="J462" i="19" s="1"/>
  <c r="P462" i="19"/>
  <c r="AH462" i="19"/>
  <c r="AL462" i="19"/>
  <c r="AM462" i="19"/>
  <c r="C463" i="19"/>
  <c r="AM463" i="19" s="1"/>
  <c r="I463" i="19"/>
  <c r="J463" i="19" s="1"/>
  <c r="P463" i="19"/>
  <c r="AH463" i="19"/>
  <c r="AL463" i="19"/>
  <c r="C464" i="19"/>
  <c r="D464" i="19"/>
  <c r="I464" i="19"/>
  <c r="J464" i="19" s="1"/>
  <c r="P464" i="19"/>
  <c r="AH464" i="19"/>
  <c r="AL464" i="19"/>
  <c r="AM464" i="19"/>
  <c r="C465" i="19"/>
  <c r="D465" i="19"/>
  <c r="AH465" i="19"/>
  <c r="AL465" i="19"/>
  <c r="C466" i="19"/>
  <c r="D466" i="19" s="1"/>
  <c r="AH466" i="19"/>
  <c r="AL466" i="19"/>
  <c r="C467" i="19"/>
  <c r="D467" i="19"/>
  <c r="AH467" i="19"/>
  <c r="AL467" i="19"/>
  <c r="C468" i="19"/>
  <c r="D468" i="19"/>
  <c r="I468" i="19"/>
  <c r="J468" i="19" s="1"/>
  <c r="AH468" i="19"/>
  <c r="AL468" i="19"/>
  <c r="AM468" i="19"/>
  <c r="C469" i="19"/>
  <c r="AH469" i="19"/>
  <c r="AL469" i="19"/>
  <c r="C470" i="19"/>
  <c r="D470" i="19"/>
  <c r="I470" i="19"/>
  <c r="J470" i="19" s="1"/>
  <c r="P470" i="19"/>
  <c r="AH470" i="19"/>
  <c r="AL470" i="19"/>
  <c r="AM470" i="19"/>
  <c r="C471" i="19"/>
  <c r="D471" i="19"/>
  <c r="AH471" i="19"/>
  <c r="AL471" i="19"/>
  <c r="C472" i="19"/>
  <c r="AM472" i="19" s="1"/>
  <c r="D472" i="19"/>
  <c r="AH472" i="19"/>
  <c r="AL472" i="19"/>
  <c r="C473" i="19"/>
  <c r="D473" i="19"/>
  <c r="AH473" i="19"/>
  <c r="AL473" i="19"/>
  <c r="C474" i="19"/>
  <c r="D474" i="19"/>
  <c r="I474" i="19"/>
  <c r="J474" i="19" s="1"/>
  <c r="AH474" i="19"/>
  <c r="AL474" i="19"/>
  <c r="AM474" i="19"/>
  <c r="C475" i="19"/>
  <c r="D475" i="19"/>
  <c r="AH475" i="19"/>
  <c r="AL475" i="19"/>
  <c r="C476" i="19"/>
  <c r="D476" i="19" s="1"/>
  <c r="I476" i="19"/>
  <c r="J476" i="19" s="1"/>
  <c r="P476" i="19"/>
  <c r="AH476" i="19"/>
  <c r="AL476" i="19"/>
  <c r="AM476" i="19"/>
  <c r="C477" i="19"/>
  <c r="D477" i="19"/>
  <c r="AH477" i="19"/>
  <c r="AL477" i="19"/>
  <c r="C478" i="19"/>
  <c r="I478" i="19" s="1"/>
  <c r="J478" i="19" s="1"/>
  <c r="D478" i="19"/>
  <c r="AH478" i="19"/>
  <c r="AL478" i="19"/>
  <c r="AM478" i="19"/>
  <c r="C479" i="19"/>
  <c r="D479" i="19" s="1"/>
  <c r="P479" i="19"/>
  <c r="AH479" i="19"/>
  <c r="AL479" i="19"/>
  <c r="C480" i="19"/>
  <c r="D480" i="19"/>
  <c r="I480" i="19"/>
  <c r="J480" i="19" s="1"/>
  <c r="AH480" i="19"/>
  <c r="AL480" i="19"/>
  <c r="AM480" i="19"/>
  <c r="C481" i="19"/>
  <c r="D481" i="19"/>
  <c r="AH481" i="19"/>
  <c r="AL481" i="19"/>
  <c r="C482" i="19"/>
  <c r="D482" i="19" s="1"/>
  <c r="AH482" i="19"/>
  <c r="AL482" i="19"/>
  <c r="C483" i="19"/>
  <c r="D483" i="19"/>
  <c r="AH483" i="19"/>
  <c r="AL483" i="19"/>
  <c r="C484" i="19"/>
  <c r="P484" i="19" s="1"/>
  <c r="D484" i="19"/>
  <c r="I484" i="19"/>
  <c r="J484" i="19" s="1"/>
  <c r="AH484" i="19"/>
  <c r="AL484" i="19"/>
  <c r="AM484" i="19"/>
  <c r="C485" i="19"/>
  <c r="P485" i="19" s="1"/>
  <c r="AH485" i="19"/>
  <c r="AL485" i="19"/>
  <c r="C486" i="19"/>
  <c r="D486" i="19"/>
  <c r="I486" i="19"/>
  <c r="J486" i="19" s="1"/>
  <c r="P486" i="19"/>
  <c r="AH486" i="19"/>
  <c r="AL486" i="19"/>
  <c r="AM486" i="19"/>
  <c r="C487" i="19"/>
  <c r="D487" i="19"/>
  <c r="AH487" i="19"/>
  <c r="AL487" i="19"/>
  <c r="C488" i="19"/>
  <c r="AM488" i="19" s="1"/>
  <c r="D488" i="19"/>
  <c r="AH488" i="19"/>
  <c r="AL488" i="19"/>
  <c r="C489" i="19"/>
  <c r="D489" i="19"/>
  <c r="AH489" i="19"/>
  <c r="AL489" i="19"/>
  <c r="C490" i="19"/>
  <c r="D490" i="19"/>
  <c r="I490" i="19"/>
  <c r="J490" i="19" s="1"/>
  <c r="AH490" i="19"/>
  <c r="AL490" i="19"/>
  <c r="AM490" i="19"/>
  <c r="C491" i="19"/>
  <c r="D491" i="19"/>
  <c r="AH491" i="19"/>
  <c r="AL491" i="19"/>
  <c r="C492" i="19"/>
  <c r="D492" i="19" s="1"/>
  <c r="I492" i="19"/>
  <c r="J492" i="19" s="1"/>
  <c r="AH492" i="19"/>
  <c r="AL492" i="19"/>
  <c r="AM492" i="19"/>
  <c r="C493" i="19"/>
  <c r="D493" i="19"/>
  <c r="AH493" i="19"/>
  <c r="AL493" i="19"/>
  <c r="C494" i="19"/>
  <c r="I494" i="19" s="1"/>
  <c r="J494" i="19" s="1"/>
  <c r="D494" i="19"/>
  <c r="AH494" i="19"/>
  <c r="AL494" i="19"/>
  <c r="AM494" i="19"/>
  <c r="C495" i="19"/>
  <c r="D495" i="19" s="1"/>
  <c r="P495" i="19"/>
  <c r="AH495" i="19"/>
  <c r="AL495" i="19"/>
  <c r="C496" i="19"/>
  <c r="D496" i="19"/>
  <c r="I496" i="19"/>
  <c r="J496" i="19" s="1"/>
  <c r="P496" i="19"/>
  <c r="AH496" i="19"/>
  <c r="AL496" i="19"/>
  <c r="AM496" i="19"/>
  <c r="C497" i="19"/>
  <c r="D497" i="19"/>
  <c r="AH497" i="19"/>
  <c r="AL497" i="19"/>
  <c r="C498" i="19"/>
  <c r="D498" i="19" s="1"/>
  <c r="AH498" i="19"/>
  <c r="AL498" i="19"/>
  <c r="C499" i="19"/>
  <c r="D499" i="19"/>
  <c r="AH499" i="19"/>
  <c r="AL499" i="19"/>
  <c r="C500" i="19"/>
  <c r="P500" i="19" s="1"/>
  <c r="D500" i="19"/>
  <c r="I500" i="19"/>
  <c r="J500" i="19" s="1"/>
  <c r="AH500" i="19"/>
  <c r="AL500" i="19"/>
  <c r="AM500" i="19"/>
  <c r="C501" i="19"/>
  <c r="P501" i="19" s="1"/>
  <c r="AH501" i="19"/>
  <c r="AL501" i="19"/>
  <c r="C502" i="19"/>
  <c r="D502" i="19"/>
  <c r="I502" i="19"/>
  <c r="J502" i="19" s="1"/>
  <c r="AH502" i="19"/>
  <c r="AL502" i="19"/>
  <c r="AM502" i="19"/>
  <c r="C503" i="19"/>
  <c r="P503" i="19" s="1"/>
  <c r="D503" i="19"/>
  <c r="I503" i="19"/>
  <c r="J503" i="19" s="1"/>
  <c r="AH503" i="19"/>
  <c r="AL503" i="19"/>
  <c r="AM503" i="19"/>
  <c r="C504" i="19"/>
  <c r="D504" i="19" s="1"/>
  <c r="I504" i="19"/>
  <c r="J504" i="19" s="1"/>
  <c r="AH504" i="19"/>
  <c r="AL504" i="19"/>
  <c r="AM504" i="19"/>
  <c r="C505" i="19"/>
  <c r="D505" i="19"/>
  <c r="I505" i="19"/>
  <c r="J505" i="19" s="1"/>
  <c r="AH505" i="19"/>
  <c r="AL505" i="19"/>
  <c r="AM505" i="19"/>
  <c r="C506" i="19"/>
  <c r="D506" i="19" s="1"/>
  <c r="I506" i="19"/>
  <c r="J506" i="19" s="1"/>
  <c r="AH506" i="19"/>
  <c r="AL506" i="19"/>
  <c r="AM506" i="19"/>
  <c r="C507" i="19"/>
  <c r="D507" i="19"/>
  <c r="I507" i="19"/>
  <c r="J507" i="19" s="1"/>
  <c r="AH507" i="19"/>
  <c r="AL507" i="19"/>
  <c r="AM507" i="19"/>
  <c r="C508" i="19"/>
  <c r="D508" i="19" s="1"/>
  <c r="I508" i="19"/>
  <c r="J508" i="19" s="1"/>
  <c r="P508" i="19"/>
  <c r="AH508" i="19"/>
  <c r="AL508" i="19"/>
  <c r="AM508" i="19"/>
  <c r="C509" i="19"/>
  <c r="D509" i="19"/>
  <c r="I509" i="19"/>
  <c r="J509" i="19" s="1"/>
  <c r="AH509" i="19"/>
  <c r="AL509" i="19"/>
  <c r="AM509" i="19"/>
  <c r="C510" i="19"/>
  <c r="D510" i="19" s="1"/>
  <c r="I510" i="19"/>
  <c r="J510" i="19" s="1"/>
  <c r="P510" i="19"/>
  <c r="AH510" i="19"/>
  <c r="AL510" i="19"/>
  <c r="AM510" i="19"/>
  <c r="C511" i="19"/>
  <c r="P511" i="19" s="1"/>
  <c r="D511" i="19"/>
  <c r="I511" i="19"/>
  <c r="J511" i="19" s="1"/>
  <c r="AH511" i="19"/>
  <c r="AL511" i="19"/>
  <c r="AM511" i="19"/>
  <c r="C512" i="19"/>
  <c r="D512" i="19" s="1"/>
  <c r="I512" i="19"/>
  <c r="J512" i="19" s="1"/>
  <c r="P512" i="19"/>
  <c r="AH512" i="19"/>
  <c r="AL512" i="19"/>
  <c r="AM512" i="19"/>
  <c r="C513" i="19"/>
  <c r="D513" i="19"/>
  <c r="I513" i="19"/>
  <c r="J513" i="19" s="1"/>
  <c r="AH513" i="19"/>
  <c r="AL513" i="19"/>
  <c r="AM513" i="19"/>
  <c r="C514" i="19"/>
  <c r="D514" i="19" s="1"/>
  <c r="I514" i="19"/>
  <c r="J514" i="19" s="1"/>
  <c r="AH514" i="19"/>
  <c r="AL514" i="19"/>
  <c r="AM514" i="19"/>
  <c r="C515" i="19"/>
  <c r="D515" i="19"/>
  <c r="I515" i="19"/>
  <c r="J515" i="19" s="1"/>
  <c r="AH515" i="19"/>
  <c r="AL515" i="19"/>
  <c r="AM515" i="19"/>
  <c r="C516" i="19"/>
  <c r="D516" i="19" s="1"/>
  <c r="I516" i="19"/>
  <c r="J516" i="19" s="1"/>
  <c r="AH516" i="19"/>
  <c r="AL516" i="19"/>
  <c r="AM516" i="19"/>
  <c r="C517" i="19"/>
  <c r="D517" i="19"/>
  <c r="I517" i="19"/>
  <c r="J517" i="19" s="1"/>
  <c r="AH517" i="19"/>
  <c r="AL517" i="19"/>
  <c r="AM517" i="19"/>
  <c r="C518" i="19"/>
  <c r="D518" i="19" s="1"/>
  <c r="I518" i="19"/>
  <c r="J518" i="19" s="1"/>
  <c r="P518" i="19"/>
  <c r="AH518" i="19"/>
  <c r="AL518" i="19"/>
  <c r="AM518" i="19"/>
  <c r="C519" i="19"/>
  <c r="P519" i="19" s="1"/>
  <c r="D519" i="19"/>
  <c r="I519" i="19"/>
  <c r="J519" i="19" s="1"/>
  <c r="AH519" i="19"/>
  <c r="AL519" i="19"/>
  <c r="AM519" i="19"/>
  <c r="C520" i="19"/>
  <c r="D520" i="19" s="1"/>
  <c r="I520" i="19"/>
  <c r="J520" i="19" s="1"/>
  <c r="P520" i="19"/>
  <c r="AH520" i="19"/>
  <c r="AL520" i="19"/>
  <c r="AM520" i="19"/>
  <c r="C521" i="19"/>
  <c r="D521" i="19"/>
  <c r="I521" i="19"/>
  <c r="J521" i="19" s="1"/>
  <c r="AH521" i="19"/>
  <c r="AL521" i="19"/>
  <c r="AM521" i="19"/>
  <c r="C522" i="19"/>
  <c r="D522" i="19" s="1"/>
  <c r="I522" i="19"/>
  <c r="J522" i="19" s="1"/>
  <c r="P522" i="19"/>
  <c r="AH522" i="19"/>
  <c r="AL522" i="19"/>
  <c r="AM522" i="19"/>
  <c r="C523" i="19"/>
  <c r="D523" i="19"/>
  <c r="I523" i="19"/>
  <c r="J523" i="19" s="1"/>
  <c r="AH523" i="19"/>
  <c r="AL523" i="19"/>
  <c r="AM523" i="19"/>
  <c r="C524" i="19"/>
  <c r="D524" i="19" s="1"/>
  <c r="I524" i="19"/>
  <c r="J524" i="19" s="1"/>
  <c r="P524" i="19"/>
  <c r="AH524" i="19"/>
  <c r="AL524" i="19"/>
  <c r="AM524" i="19"/>
  <c r="C525" i="19"/>
  <c r="D525" i="19"/>
  <c r="I525" i="19"/>
  <c r="J525" i="19" s="1"/>
  <c r="AH525" i="19"/>
  <c r="AL525" i="19"/>
  <c r="AM525" i="19"/>
  <c r="C526" i="19"/>
  <c r="D526" i="19" s="1"/>
  <c r="I526" i="19"/>
  <c r="J526" i="19" s="1"/>
  <c r="AH526" i="19"/>
  <c r="AL526" i="19"/>
  <c r="AM526" i="19"/>
  <c r="C527" i="19"/>
  <c r="P527" i="19" s="1"/>
  <c r="D527" i="19"/>
  <c r="I527" i="19"/>
  <c r="J527" i="19" s="1"/>
  <c r="AH527" i="19"/>
  <c r="AL527" i="19"/>
  <c r="AM527" i="19"/>
  <c r="C528" i="19"/>
  <c r="D528" i="19" s="1"/>
  <c r="I528" i="19"/>
  <c r="J528" i="19" s="1"/>
  <c r="AH528" i="19"/>
  <c r="AL528" i="19"/>
  <c r="AM528" i="19"/>
  <c r="C529" i="19"/>
  <c r="P529" i="19" s="1"/>
  <c r="D529" i="19"/>
  <c r="I529" i="19"/>
  <c r="J529" i="19" s="1"/>
  <c r="AH529" i="19"/>
  <c r="AL529" i="19"/>
  <c r="AM529" i="19"/>
  <c r="C530" i="19"/>
  <c r="D530" i="19" s="1"/>
  <c r="I530" i="19"/>
  <c r="J530" i="19" s="1"/>
  <c r="AH530" i="19"/>
  <c r="AL530" i="19"/>
  <c r="AM530" i="19"/>
  <c r="C531" i="19"/>
  <c r="D531" i="19"/>
  <c r="I531" i="19"/>
  <c r="J531" i="19" s="1"/>
  <c r="AH531" i="19"/>
  <c r="AL531" i="19"/>
  <c r="AM531" i="19"/>
  <c r="C532" i="19"/>
  <c r="D532" i="19" s="1"/>
  <c r="I532" i="19"/>
  <c r="J532" i="19" s="1"/>
  <c r="P532" i="19"/>
  <c r="AH532" i="19"/>
  <c r="AL532" i="19"/>
  <c r="AM532" i="19"/>
  <c r="C533" i="19"/>
  <c r="P533" i="19" s="1"/>
  <c r="D533" i="19"/>
  <c r="I533" i="19"/>
  <c r="J533" i="19" s="1"/>
  <c r="AH533" i="19"/>
  <c r="AL533" i="19"/>
  <c r="AM533" i="19"/>
  <c r="C534" i="19"/>
  <c r="D534" i="19" s="1"/>
  <c r="I534" i="19"/>
  <c r="J534" i="19" s="1"/>
  <c r="P534" i="19"/>
  <c r="AH534" i="19"/>
  <c r="AL534" i="19"/>
  <c r="AM534" i="19"/>
  <c r="C535" i="19"/>
  <c r="P535" i="19" s="1"/>
  <c r="D535" i="19"/>
  <c r="I535" i="19"/>
  <c r="J535" i="19" s="1"/>
  <c r="AH535" i="19"/>
  <c r="AL535" i="19"/>
  <c r="AM535" i="19"/>
  <c r="C536" i="19"/>
  <c r="D536" i="19" s="1"/>
  <c r="I536" i="19"/>
  <c r="J536" i="19" s="1"/>
  <c r="P536" i="19"/>
  <c r="AH536" i="19"/>
  <c r="AL536" i="19"/>
  <c r="AM536" i="19"/>
  <c r="C537" i="19"/>
  <c r="P537" i="19" s="1"/>
  <c r="D537" i="19"/>
  <c r="I537" i="19"/>
  <c r="J537" i="19" s="1"/>
  <c r="AH537" i="19"/>
  <c r="AL537" i="19"/>
  <c r="AM537" i="19"/>
  <c r="C538" i="19"/>
  <c r="D538" i="19" s="1"/>
  <c r="I538" i="19"/>
  <c r="J538" i="19" s="1"/>
  <c r="AH538" i="19"/>
  <c r="AL538" i="19"/>
  <c r="AM538" i="19"/>
  <c r="C539" i="19"/>
  <c r="D539" i="19"/>
  <c r="I539" i="19"/>
  <c r="J539" i="19" s="1"/>
  <c r="AH539" i="19"/>
  <c r="AL539" i="19"/>
  <c r="AM539" i="19"/>
  <c r="C540" i="19"/>
  <c r="D540" i="19" s="1"/>
  <c r="I540" i="19"/>
  <c r="J540" i="19" s="1"/>
  <c r="AH540" i="19"/>
  <c r="AL540" i="19"/>
  <c r="AM540" i="19"/>
  <c r="C541" i="19"/>
  <c r="D541" i="19"/>
  <c r="I541" i="19"/>
  <c r="J541" i="19" s="1"/>
  <c r="AH541" i="19"/>
  <c r="AL541" i="19"/>
  <c r="AM541" i="19"/>
  <c r="C542" i="19"/>
  <c r="D542" i="19" s="1"/>
  <c r="I542" i="19"/>
  <c r="J542" i="19" s="1"/>
  <c r="P542" i="19"/>
  <c r="AH542" i="19"/>
  <c r="AL542" i="19"/>
  <c r="AM542" i="19"/>
  <c r="C543" i="19"/>
  <c r="P543" i="19" s="1"/>
  <c r="D543" i="19"/>
  <c r="I543" i="19"/>
  <c r="J543" i="19" s="1"/>
  <c r="AH543" i="19"/>
  <c r="AL543" i="19"/>
  <c r="AM543" i="19"/>
  <c r="C544" i="19"/>
  <c r="D544" i="19" s="1"/>
  <c r="I544" i="19"/>
  <c r="J544" i="19" s="1"/>
  <c r="P544" i="19"/>
  <c r="AH544" i="19"/>
  <c r="AL544" i="19"/>
  <c r="AM544" i="19"/>
  <c r="C545" i="19"/>
  <c r="D545" i="19"/>
  <c r="I545" i="19"/>
  <c r="J545" i="19" s="1"/>
  <c r="AH545" i="19"/>
  <c r="AL545" i="19"/>
  <c r="AM545" i="19"/>
  <c r="C546" i="19"/>
  <c r="D546" i="19" s="1"/>
  <c r="I546" i="19"/>
  <c r="J546" i="19" s="1"/>
  <c r="AH546" i="19"/>
  <c r="AL546" i="19"/>
  <c r="AM546" i="19"/>
  <c r="C547" i="19"/>
  <c r="D547" i="19"/>
  <c r="I547" i="19"/>
  <c r="J547" i="19" s="1"/>
  <c r="AH547" i="19"/>
  <c r="AL547" i="19"/>
  <c r="AM547" i="19"/>
  <c r="C548" i="19"/>
  <c r="D548" i="19" s="1"/>
  <c r="I548" i="19"/>
  <c r="J548" i="19" s="1"/>
  <c r="P548" i="19"/>
  <c r="AH548" i="19"/>
  <c r="AL548" i="19"/>
  <c r="AM548" i="19"/>
  <c r="C549" i="19"/>
  <c r="D549" i="19"/>
  <c r="I549" i="19"/>
  <c r="J549" i="19" s="1"/>
  <c r="AH549" i="19"/>
  <c r="AL549" i="19"/>
  <c r="AM549" i="19"/>
  <c r="C550" i="19"/>
  <c r="D550" i="19" s="1"/>
  <c r="I550" i="19"/>
  <c r="J550" i="19" s="1"/>
  <c r="AH550" i="19"/>
  <c r="AL550" i="19"/>
  <c r="AM550" i="19"/>
  <c r="C551" i="19"/>
  <c r="P551" i="19" s="1"/>
  <c r="D551" i="19"/>
  <c r="I551" i="19"/>
  <c r="J551" i="19" s="1"/>
  <c r="AH551" i="19"/>
  <c r="AL551" i="19"/>
  <c r="AM551" i="19"/>
  <c r="C552" i="19"/>
  <c r="D552" i="19" s="1"/>
  <c r="I552" i="19"/>
  <c r="J552" i="19" s="1"/>
  <c r="AH552" i="19"/>
  <c r="AL552" i="19"/>
  <c r="AM552" i="19"/>
  <c r="C553" i="19"/>
  <c r="D553" i="19"/>
  <c r="I553" i="19"/>
  <c r="J553" i="19" s="1"/>
  <c r="AH553" i="19"/>
  <c r="AL553" i="19"/>
  <c r="AM553" i="19"/>
  <c r="C554" i="19"/>
  <c r="D554" i="19" s="1"/>
  <c r="I554" i="19"/>
  <c r="J554" i="19" s="1"/>
  <c r="AH554" i="19"/>
  <c r="AL554" i="19"/>
  <c r="AM554" i="19"/>
  <c r="C555" i="19"/>
  <c r="D555" i="19"/>
  <c r="I555" i="19"/>
  <c r="J555" i="19" s="1"/>
  <c r="AH555" i="19"/>
  <c r="AL555" i="19"/>
  <c r="AM555" i="19"/>
  <c r="C556" i="19"/>
  <c r="D556" i="19" s="1"/>
  <c r="I556" i="19"/>
  <c r="J556" i="19" s="1"/>
  <c r="P556" i="19"/>
  <c r="AH556" i="19"/>
  <c r="AL556" i="19"/>
  <c r="AM556" i="19"/>
  <c r="C557" i="19"/>
  <c r="P557" i="19" s="1"/>
  <c r="D557" i="19"/>
  <c r="I557" i="19"/>
  <c r="J557" i="19" s="1"/>
  <c r="AH557" i="19"/>
  <c r="AL557" i="19"/>
  <c r="AM557" i="19"/>
  <c r="C558" i="19"/>
  <c r="D558" i="19" s="1"/>
  <c r="I558" i="19"/>
  <c r="J558" i="19" s="1"/>
  <c r="P558" i="19"/>
  <c r="AH558" i="19"/>
  <c r="AL558" i="19"/>
  <c r="AM558" i="19"/>
  <c r="C559" i="19"/>
  <c r="P559" i="19" s="1"/>
  <c r="D559" i="19"/>
  <c r="I559" i="19"/>
  <c r="J559" i="19" s="1"/>
  <c r="AH559" i="19"/>
  <c r="AL559" i="19"/>
  <c r="AM559" i="19"/>
  <c r="C560" i="19"/>
  <c r="D560" i="19" s="1"/>
  <c r="I560" i="19"/>
  <c r="J560" i="19" s="1"/>
  <c r="P560" i="19"/>
  <c r="AH560" i="19"/>
  <c r="AL560" i="19"/>
  <c r="AM560" i="19"/>
  <c r="C561" i="19"/>
  <c r="D561" i="19"/>
  <c r="I561" i="19"/>
  <c r="J561" i="19" s="1"/>
  <c r="AH561" i="19"/>
  <c r="AL561" i="19"/>
  <c r="AM561" i="19"/>
  <c r="C562" i="19"/>
  <c r="D562" i="19" s="1"/>
  <c r="I562" i="19"/>
  <c r="J562" i="19" s="1"/>
  <c r="AH562" i="19"/>
  <c r="AL562" i="19"/>
  <c r="AM562" i="19"/>
  <c r="C563" i="19"/>
  <c r="D563" i="19"/>
  <c r="I563" i="19"/>
  <c r="J563" i="19" s="1"/>
  <c r="AH563" i="19"/>
  <c r="AL563" i="19"/>
  <c r="AM563" i="19"/>
  <c r="C564" i="19"/>
  <c r="D564" i="19" s="1"/>
  <c r="I564" i="19"/>
  <c r="J564" i="19" s="1"/>
  <c r="AH564" i="19"/>
  <c r="AL564" i="19"/>
  <c r="AM564" i="19"/>
  <c r="C565" i="19"/>
  <c r="P565" i="19" s="1"/>
  <c r="D565" i="19"/>
  <c r="I565" i="19"/>
  <c r="J565" i="19" s="1"/>
  <c r="AH565" i="19"/>
  <c r="AL565" i="19"/>
  <c r="AM565" i="19"/>
  <c r="C566" i="19"/>
  <c r="D566" i="19" s="1"/>
  <c r="I566" i="19"/>
  <c r="J566" i="19" s="1"/>
  <c r="P566" i="19"/>
  <c r="AH566" i="19"/>
  <c r="AL566" i="19"/>
  <c r="AM566" i="19"/>
  <c r="C567" i="19"/>
  <c r="P567" i="19" s="1"/>
  <c r="D567" i="19"/>
  <c r="I567" i="19"/>
  <c r="J567" i="19" s="1"/>
  <c r="AH567" i="19"/>
  <c r="AL567" i="19"/>
  <c r="AM567" i="19"/>
  <c r="C568" i="19"/>
  <c r="D568" i="19" s="1"/>
  <c r="I568" i="19"/>
  <c r="J568" i="19" s="1"/>
  <c r="P568" i="19"/>
  <c r="AH568" i="19"/>
  <c r="AL568" i="19"/>
  <c r="AM568" i="19"/>
  <c r="C569" i="19"/>
  <c r="P569" i="19" s="1"/>
  <c r="D569" i="19"/>
  <c r="I569" i="19"/>
  <c r="J569" i="19" s="1"/>
  <c r="AH569" i="19"/>
  <c r="AL569" i="19"/>
  <c r="AM569" i="19"/>
  <c r="C570" i="19"/>
  <c r="D570" i="19" s="1"/>
  <c r="I570" i="19"/>
  <c r="J570" i="19" s="1"/>
  <c r="AH570" i="19"/>
  <c r="AL570" i="19"/>
  <c r="AM570" i="19"/>
  <c r="C571" i="19"/>
  <c r="D571" i="19"/>
  <c r="I571" i="19"/>
  <c r="J571" i="19" s="1"/>
  <c r="AH571" i="19"/>
  <c r="AL571" i="19"/>
  <c r="AM571" i="19"/>
  <c r="C572" i="19"/>
  <c r="D572" i="19" s="1"/>
  <c r="I572" i="19"/>
  <c r="J572" i="19" s="1"/>
  <c r="P572" i="19"/>
  <c r="AH572" i="19"/>
  <c r="AL572" i="19"/>
  <c r="AM572" i="19"/>
  <c r="C573" i="19"/>
  <c r="P573" i="19" s="1"/>
  <c r="D573" i="19"/>
  <c r="I573" i="19"/>
  <c r="J573" i="19" s="1"/>
  <c r="AH573" i="19"/>
  <c r="AL573" i="19"/>
  <c r="AM573" i="19"/>
  <c r="C574" i="19"/>
  <c r="D574" i="19" s="1"/>
  <c r="I574" i="19"/>
  <c r="J574" i="19" s="1"/>
  <c r="AH574" i="19"/>
  <c r="AL574" i="19"/>
  <c r="AM574" i="19"/>
  <c r="C575" i="19"/>
  <c r="P575" i="19" s="1"/>
  <c r="D575" i="19"/>
  <c r="I575" i="19"/>
  <c r="J575" i="19" s="1"/>
  <c r="AH575" i="19"/>
  <c r="AL575" i="19"/>
  <c r="AM575" i="19"/>
  <c r="C576" i="19"/>
  <c r="D576" i="19" s="1"/>
  <c r="I576" i="19"/>
  <c r="J576" i="19" s="1"/>
  <c r="AH576" i="19"/>
  <c r="AL576" i="19"/>
  <c r="AM576" i="19"/>
  <c r="C577" i="19"/>
  <c r="D577" i="19"/>
  <c r="I577" i="19"/>
  <c r="J577" i="19" s="1"/>
  <c r="AH577" i="19"/>
  <c r="AL577" i="19"/>
  <c r="AM577" i="19"/>
  <c r="C578" i="19"/>
  <c r="D578" i="19" s="1"/>
  <c r="I578" i="19"/>
  <c r="J578" i="19" s="1"/>
  <c r="AH578" i="19"/>
  <c r="AL578" i="19"/>
  <c r="AM578" i="19"/>
  <c r="C579" i="19"/>
  <c r="D579" i="19"/>
  <c r="I579" i="19"/>
  <c r="J579" i="19" s="1"/>
  <c r="AH579" i="19"/>
  <c r="AL579" i="19"/>
  <c r="AM579" i="19"/>
  <c r="C580" i="19"/>
  <c r="D580" i="19" s="1"/>
  <c r="I580" i="19"/>
  <c r="J580" i="19" s="1"/>
  <c r="P580" i="19"/>
  <c r="AH580" i="19"/>
  <c r="AL580" i="19"/>
  <c r="AM580" i="19"/>
  <c r="C581" i="19"/>
  <c r="D581" i="19"/>
  <c r="I581" i="19"/>
  <c r="J581" i="19" s="1"/>
  <c r="AH581" i="19"/>
  <c r="AL581" i="19"/>
  <c r="AM581" i="19"/>
  <c r="C582" i="19"/>
  <c r="D582" i="19" s="1"/>
  <c r="I582" i="19"/>
  <c r="J582" i="19" s="1"/>
  <c r="P582" i="19"/>
  <c r="AH582" i="19"/>
  <c r="AL582" i="19"/>
  <c r="AM582" i="19"/>
  <c r="C583" i="19"/>
  <c r="P583" i="19" s="1"/>
  <c r="D583" i="19"/>
  <c r="I583" i="19"/>
  <c r="J583" i="19" s="1"/>
  <c r="AH583" i="19"/>
  <c r="AL583" i="19"/>
  <c r="AM583" i="19"/>
  <c r="C584" i="19"/>
  <c r="D584" i="19" s="1"/>
  <c r="I584" i="19"/>
  <c r="J584" i="19" s="1"/>
  <c r="P584" i="19"/>
  <c r="AH584" i="19"/>
  <c r="AL584" i="19"/>
  <c r="AM584" i="19"/>
  <c r="C585" i="19"/>
  <c r="D585" i="19"/>
  <c r="I585" i="19"/>
  <c r="J585" i="19" s="1"/>
  <c r="AH585" i="19"/>
  <c r="AL585" i="19"/>
  <c r="AM585" i="19"/>
  <c r="C586" i="19"/>
  <c r="D586" i="19" s="1"/>
  <c r="I586" i="19"/>
  <c r="J586" i="19" s="1"/>
  <c r="AH586" i="19"/>
  <c r="AL586" i="19"/>
  <c r="AM586" i="19"/>
  <c r="C587" i="19"/>
  <c r="D587" i="19"/>
  <c r="I587" i="19"/>
  <c r="J587" i="19" s="1"/>
  <c r="AH587" i="19"/>
  <c r="AL587" i="19"/>
  <c r="AM587" i="19"/>
  <c r="C588" i="19"/>
  <c r="D588" i="19" s="1"/>
  <c r="I588" i="19"/>
  <c r="J588" i="19" s="1"/>
  <c r="AH588" i="19"/>
  <c r="AL588" i="19"/>
  <c r="AM588" i="19"/>
  <c r="C589" i="19"/>
  <c r="P589" i="19" s="1"/>
  <c r="D589" i="19"/>
  <c r="I589" i="19"/>
  <c r="J589" i="19" s="1"/>
  <c r="AH589" i="19"/>
  <c r="AL589" i="19"/>
  <c r="AM589" i="19"/>
  <c r="C590" i="19"/>
  <c r="D590" i="19" s="1"/>
  <c r="I590" i="19"/>
  <c r="J590" i="19" s="1"/>
  <c r="P590" i="19"/>
  <c r="AH590" i="19"/>
  <c r="AL590" i="19"/>
  <c r="AM590" i="19"/>
  <c r="C591" i="19"/>
  <c r="P591" i="19" s="1"/>
  <c r="D591" i="19"/>
  <c r="I591" i="19"/>
  <c r="J591" i="19" s="1"/>
  <c r="AH591" i="19"/>
  <c r="AL591" i="19"/>
  <c r="AM591" i="19"/>
  <c r="C592" i="19"/>
  <c r="D592" i="19" s="1"/>
  <c r="I592" i="19"/>
  <c r="J592" i="19" s="1"/>
  <c r="P592" i="19"/>
  <c r="AH592" i="19"/>
  <c r="AL592" i="19"/>
  <c r="AM592" i="19"/>
  <c r="C593" i="19"/>
  <c r="D593" i="19"/>
  <c r="I593" i="19"/>
  <c r="J593" i="19" s="1"/>
  <c r="AH593" i="19"/>
  <c r="AL593" i="19"/>
  <c r="AM593" i="19"/>
  <c r="C594" i="19"/>
  <c r="D594" i="19" s="1"/>
  <c r="I594" i="19"/>
  <c r="J594" i="19" s="1"/>
  <c r="AH594" i="19"/>
  <c r="AL594" i="19"/>
  <c r="AM594" i="19"/>
  <c r="C595" i="19"/>
  <c r="D595" i="19"/>
  <c r="I595" i="19"/>
  <c r="J595" i="19" s="1"/>
  <c r="AH595" i="19"/>
  <c r="AL595" i="19"/>
  <c r="AM595" i="19"/>
  <c r="C596" i="19"/>
  <c r="D596" i="19" s="1"/>
  <c r="I596" i="19"/>
  <c r="J596" i="19" s="1"/>
  <c r="P596" i="19"/>
  <c r="AH596" i="19"/>
  <c r="AL596" i="19"/>
  <c r="AM596" i="19"/>
  <c r="C597" i="19"/>
  <c r="P597" i="19" s="1"/>
  <c r="D597" i="19"/>
  <c r="I597" i="19"/>
  <c r="J597" i="19" s="1"/>
  <c r="AH597" i="19"/>
  <c r="AL597" i="19"/>
  <c r="AM597" i="19"/>
  <c r="C598" i="19"/>
  <c r="D598" i="19" s="1"/>
  <c r="I598" i="19"/>
  <c r="J598" i="19" s="1"/>
  <c r="AH598" i="19"/>
  <c r="AL598" i="19"/>
  <c r="AM598" i="19"/>
  <c r="C599" i="19"/>
  <c r="P599" i="19" s="1"/>
  <c r="D599" i="19"/>
  <c r="I599" i="19"/>
  <c r="J599" i="19" s="1"/>
  <c r="AH599" i="19"/>
  <c r="AL599" i="19"/>
  <c r="AM599" i="19"/>
  <c r="C600" i="19"/>
  <c r="D600" i="19" s="1"/>
  <c r="I600" i="19"/>
  <c r="J600" i="19" s="1"/>
  <c r="AH600" i="19"/>
  <c r="AL600" i="19"/>
  <c r="AM600" i="19"/>
  <c r="C601" i="19"/>
  <c r="P601" i="19" s="1"/>
  <c r="D601" i="19"/>
  <c r="I601" i="19"/>
  <c r="J601" i="19" s="1"/>
  <c r="AH601" i="19"/>
  <c r="AL601" i="19"/>
  <c r="AM601" i="19"/>
  <c r="C602" i="19"/>
  <c r="D602" i="19" s="1"/>
  <c r="I602" i="19"/>
  <c r="J602" i="19" s="1"/>
  <c r="AH602" i="19"/>
  <c r="AL602" i="19"/>
  <c r="AM602" i="19"/>
  <c r="C603" i="19"/>
  <c r="D603" i="19"/>
  <c r="I603" i="19"/>
  <c r="J603" i="19" s="1"/>
  <c r="AH603" i="19"/>
  <c r="AL603" i="19"/>
  <c r="AM603" i="19"/>
  <c r="C604" i="19"/>
  <c r="D604" i="19" s="1"/>
  <c r="I604" i="19"/>
  <c r="J604" i="19" s="1"/>
  <c r="P604" i="19"/>
  <c r="AH604" i="19"/>
  <c r="AL604" i="19"/>
  <c r="AM604" i="19"/>
  <c r="C605" i="19"/>
  <c r="D605" i="19"/>
  <c r="I605" i="19"/>
  <c r="J605" i="19" s="1"/>
  <c r="AH605" i="19"/>
  <c r="AL605" i="19"/>
  <c r="AM605" i="19"/>
  <c r="C606" i="19"/>
  <c r="D606" i="19" s="1"/>
  <c r="I606" i="19"/>
  <c r="J606" i="19" s="1"/>
  <c r="P606" i="19"/>
  <c r="AH606" i="19"/>
  <c r="AL606" i="19"/>
  <c r="AM606" i="19"/>
  <c r="C607" i="19"/>
  <c r="P607" i="19" s="1"/>
  <c r="D607" i="19"/>
  <c r="I607" i="19"/>
  <c r="J607" i="19" s="1"/>
  <c r="AH607" i="19"/>
  <c r="AL607" i="19"/>
  <c r="AM607" i="19"/>
  <c r="C608" i="19"/>
  <c r="D608" i="19" s="1"/>
  <c r="I608" i="19"/>
  <c r="J608" i="19" s="1"/>
  <c r="P608" i="19"/>
  <c r="AH608" i="19"/>
  <c r="AL608" i="19"/>
  <c r="AM608" i="19"/>
  <c r="C609" i="19"/>
  <c r="D609" i="19"/>
  <c r="I609" i="19"/>
  <c r="J609" i="19" s="1"/>
  <c r="AH609" i="19"/>
  <c r="AL609" i="19"/>
  <c r="AM609" i="19"/>
  <c r="C610" i="19"/>
  <c r="D610" i="19" s="1"/>
  <c r="I610" i="19"/>
  <c r="J610" i="19" s="1"/>
  <c r="AH610" i="19"/>
  <c r="AL610" i="19"/>
  <c r="AM610" i="19"/>
  <c r="AH611" i="19"/>
  <c r="AH612" i="19"/>
  <c r="AH613" i="19"/>
  <c r="AH614" i="19"/>
  <c r="AH615" i="19"/>
  <c r="AH616" i="19"/>
  <c r="AH617" i="19"/>
  <c r="AH618" i="19"/>
  <c r="AH619" i="19"/>
  <c r="AH620" i="19"/>
  <c r="AH621" i="19"/>
  <c r="AH622" i="19"/>
  <c r="AH623" i="19"/>
  <c r="AH624" i="19"/>
  <c r="AH625" i="19"/>
  <c r="AH626" i="19"/>
  <c r="AH627" i="19"/>
  <c r="AH628" i="19"/>
  <c r="AH629" i="19"/>
  <c r="AH630" i="19"/>
  <c r="AH631" i="19"/>
  <c r="AH632" i="19"/>
  <c r="AH633" i="19"/>
  <c r="AH634" i="19"/>
  <c r="AH635" i="19"/>
  <c r="AH636" i="19"/>
  <c r="AH637" i="19"/>
  <c r="AH638" i="19"/>
  <c r="AH639" i="19"/>
  <c r="AH640" i="19"/>
  <c r="AH641" i="19"/>
  <c r="AH642" i="19"/>
  <c r="AH643" i="19"/>
  <c r="AH644" i="19"/>
  <c r="AH645" i="19"/>
  <c r="AH646" i="19"/>
  <c r="AH647" i="19"/>
  <c r="AH648" i="19"/>
  <c r="AH649" i="19"/>
  <c r="AH650" i="19"/>
  <c r="AH651" i="19"/>
  <c r="AH652" i="19"/>
  <c r="AH653" i="19"/>
  <c r="AH654" i="19"/>
  <c r="AH655" i="19"/>
  <c r="AH656" i="19"/>
  <c r="AH657" i="19"/>
  <c r="AH658" i="19"/>
  <c r="AH659" i="19"/>
  <c r="AH660" i="19"/>
  <c r="AH661" i="19"/>
  <c r="AH662" i="19"/>
  <c r="AH663" i="19"/>
  <c r="AH664" i="19"/>
  <c r="AH665" i="19"/>
  <c r="AH666" i="19"/>
  <c r="AH667" i="19"/>
  <c r="AH668" i="19"/>
  <c r="AH669" i="19"/>
  <c r="AH670" i="19"/>
  <c r="AH671" i="19"/>
  <c r="AH672" i="19"/>
  <c r="AH673" i="19"/>
  <c r="AH674" i="19"/>
  <c r="AH675" i="19"/>
  <c r="AH676" i="19"/>
  <c r="AH677" i="19"/>
  <c r="AH678" i="19"/>
  <c r="AH679" i="19"/>
  <c r="AH680" i="19"/>
  <c r="AH681" i="19"/>
  <c r="AH682" i="19"/>
  <c r="AH683" i="19"/>
  <c r="AH684" i="19"/>
  <c r="AH685" i="19"/>
  <c r="AH686" i="19"/>
  <c r="AH687" i="19"/>
  <c r="AH688" i="19"/>
  <c r="AH689" i="19"/>
  <c r="AH690" i="19"/>
  <c r="AH691" i="19"/>
  <c r="AH692" i="19"/>
  <c r="AH693" i="19"/>
  <c r="AH694" i="19"/>
  <c r="AH695" i="19"/>
  <c r="AH696" i="19"/>
  <c r="AH697" i="19"/>
  <c r="AH698" i="19"/>
  <c r="AH699" i="19"/>
  <c r="AH700" i="19"/>
  <c r="AH701" i="19"/>
  <c r="AH702" i="19"/>
  <c r="AH703" i="19"/>
  <c r="AH704" i="19"/>
  <c r="AH705" i="19"/>
  <c r="AH706" i="19"/>
  <c r="AH707" i="19"/>
  <c r="AH708" i="19"/>
  <c r="AH709" i="19"/>
  <c r="AH710" i="19"/>
  <c r="AH711" i="19"/>
  <c r="AH712" i="19"/>
  <c r="AH713" i="19"/>
  <c r="AH714" i="19"/>
  <c r="AH715" i="19"/>
  <c r="AH716" i="19"/>
  <c r="AH717" i="19"/>
  <c r="AH718" i="19"/>
  <c r="AH719" i="19"/>
  <c r="AH720" i="19"/>
  <c r="AH721" i="19"/>
  <c r="AH722" i="19"/>
  <c r="AH723" i="19"/>
  <c r="AH724" i="19"/>
  <c r="AH725" i="19"/>
  <c r="AH726" i="19"/>
  <c r="AH727" i="19"/>
  <c r="AH728" i="19"/>
  <c r="AH729" i="19"/>
  <c r="AH730" i="19"/>
  <c r="AH731" i="19"/>
  <c r="AH732" i="19"/>
  <c r="AH733" i="19"/>
  <c r="AH734" i="19"/>
  <c r="AH735" i="19"/>
  <c r="AH736" i="19"/>
  <c r="AH737" i="19"/>
  <c r="AH738" i="19"/>
  <c r="AH739" i="19"/>
  <c r="AH740" i="19"/>
  <c r="AH741" i="19"/>
  <c r="AH742" i="19"/>
  <c r="AH743" i="19"/>
  <c r="AH744" i="19"/>
  <c r="AH745" i="19"/>
  <c r="AH746" i="19"/>
  <c r="AH747" i="19"/>
  <c r="AH748" i="19"/>
  <c r="AH749" i="19"/>
  <c r="AH750" i="19"/>
  <c r="AH751" i="19"/>
  <c r="AH752" i="19"/>
  <c r="AH753" i="19"/>
  <c r="AH754" i="19"/>
  <c r="AH755" i="19"/>
  <c r="AH756" i="19"/>
  <c r="AH757" i="19"/>
  <c r="AH758" i="19"/>
  <c r="AH759" i="19"/>
  <c r="AH760" i="19"/>
  <c r="AH761" i="19"/>
  <c r="AH762" i="19"/>
  <c r="AH763" i="19"/>
  <c r="AH764" i="19"/>
  <c r="AH765" i="19"/>
  <c r="AH766" i="19"/>
  <c r="AH767" i="19"/>
  <c r="AH768" i="19"/>
  <c r="AH769" i="19"/>
  <c r="AH770" i="19"/>
  <c r="AH771" i="19"/>
  <c r="AH772" i="19"/>
  <c r="AH773" i="19"/>
  <c r="AH774" i="19"/>
  <c r="AH775" i="19"/>
  <c r="AH776" i="19"/>
  <c r="AH777" i="19"/>
  <c r="AH778" i="19"/>
  <c r="AH779" i="19"/>
  <c r="AH780" i="19"/>
  <c r="AH781" i="19"/>
  <c r="AH782" i="19"/>
  <c r="AH783" i="19"/>
  <c r="AH784" i="19"/>
  <c r="AH785" i="19"/>
  <c r="AH786" i="19"/>
  <c r="AH787" i="19"/>
  <c r="AH788" i="19"/>
  <c r="AH789" i="19"/>
  <c r="AH790" i="19"/>
  <c r="AH791" i="19"/>
  <c r="AH792" i="19"/>
  <c r="AH793" i="19"/>
  <c r="AH794" i="19"/>
  <c r="AH795" i="19"/>
  <c r="AH796" i="19"/>
  <c r="AH797" i="19"/>
  <c r="AH798" i="19"/>
  <c r="AH799" i="19"/>
  <c r="AH800" i="19"/>
  <c r="AH801" i="19"/>
  <c r="AH802" i="19"/>
  <c r="AH803" i="19"/>
  <c r="AH804" i="19"/>
  <c r="AH805" i="19"/>
  <c r="AH806" i="19"/>
  <c r="AH807" i="19"/>
  <c r="AH808" i="19"/>
  <c r="AH809" i="19"/>
  <c r="AH810" i="19"/>
  <c r="AH811" i="19"/>
  <c r="AH812" i="19"/>
  <c r="AH813" i="19"/>
  <c r="AH814" i="19"/>
  <c r="AH815" i="19"/>
  <c r="AH816" i="19"/>
  <c r="AH817" i="19"/>
  <c r="AH818" i="19"/>
  <c r="AH819" i="19"/>
  <c r="AH820" i="19"/>
  <c r="AH821" i="19"/>
  <c r="AH822" i="19"/>
  <c r="AH823" i="19"/>
  <c r="AH824" i="19"/>
  <c r="AH825" i="19"/>
  <c r="AH826" i="19"/>
  <c r="AH827" i="19"/>
  <c r="AH828" i="19"/>
  <c r="AH829" i="19"/>
  <c r="AH830" i="19"/>
  <c r="AH831" i="19"/>
  <c r="AH832" i="19"/>
  <c r="AH833" i="19"/>
  <c r="AH834" i="19"/>
  <c r="AH835" i="19"/>
  <c r="AH836" i="19"/>
  <c r="AH837" i="19"/>
  <c r="AH838" i="19"/>
  <c r="AH839" i="19"/>
  <c r="AH840" i="19"/>
  <c r="AH841" i="19"/>
  <c r="AH842" i="19"/>
  <c r="AH843" i="19"/>
  <c r="AH844" i="19"/>
  <c r="AH845" i="19"/>
  <c r="AH846" i="19"/>
  <c r="AH847" i="19"/>
  <c r="AH848" i="19"/>
  <c r="AH849" i="19"/>
  <c r="AH850" i="19"/>
  <c r="AH851" i="19"/>
  <c r="AH852" i="19"/>
  <c r="AH853" i="19"/>
  <c r="AH854" i="19"/>
  <c r="AH855" i="19"/>
  <c r="AH856" i="19"/>
  <c r="AH857" i="19"/>
  <c r="AH858" i="19"/>
  <c r="AH859" i="19"/>
  <c r="AH860" i="19"/>
  <c r="AH861" i="19"/>
  <c r="AH862" i="19"/>
  <c r="AH863" i="19"/>
  <c r="AH864" i="19"/>
  <c r="AH865" i="19"/>
  <c r="AH866" i="19"/>
  <c r="AH867" i="19"/>
  <c r="AH868" i="19"/>
  <c r="AH869" i="19"/>
  <c r="AH870" i="19"/>
  <c r="AH871" i="19"/>
  <c r="AH872" i="19"/>
  <c r="AH873" i="19"/>
  <c r="AH874" i="19"/>
  <c r="AH875" i="19"/>
  <c r="AH876" i="19"/>
  <c r="AH877" i="19"/>
  <c r="AH878" i="19"/>
  <c r="AH879" i="19"/>
  <c r="AH880" i="19"/>
  <c r="AH881" i="19"/>
  <c r="AH882" i="19"/>
  <c r="AH883" i="19"/>
  <c r="AH884" i="19"/>
  <c r="AH885" i="19"/>
  <c r="AH886" i="19"/>
  <c r="AH887" i="19"/>
  <c r="AH888" i="19"/>
  <c r="AH889" i="19"/>
  <c r="AH890" i="19"/>
  <c r="AH891" i="19"/>
  <c r="AH892" i="19"/>
  <c r="AH893" i="19"/>
  <c r="AH894" i="19"/>
  <c r="AH895" i="19"/>
  <c r="AH896" i="19"/>
  <c r="AH897" i="19"/>
  <c r="AH898" i="19"/>
  <c r="AH899" i="19"/>
  <c r="AH900" i="19"/>
  <c r="AH901" i="19"/>
  <c r="AH902" i="19"/>
  <c r="AH903" i="19"/>
  <c r="AH904" i="19"/>
  <c r="AH905" i="19"/>
  <c r="AH906" i="19"/>
  <c r="AH907" i="19"/>
  <c r="AH908" i="19"/>
  <c r="AH909" i="19"/>
  <c r="AH910" i="19"/>
  <c r="AH911" i="19"/>
  <c r="AH912" i="19"/>
  <c r="AH913" i="19"/>
  <c r="AH914" i="19"/>
  <c r="AH915" i="19"/>
  <c r="AH916" i="19"/>
  <c r="AH917" i="19"/>
  <c r="AH918" i="19"/>
  <c r="AH919" i="19"/>
  <c r="AH920" i="19"/>
  <c r="AH921" i="19"/>
  <c r="AH922" i="19"/>
  <c r="AH923" i="19"/>
  <c r="AH924" i="19"/>
  <c r="AH925" i="19"/>
  <c r="AH926" i="19"/>
  <c r="AH927" i="19"/>
  <c r="AH928" i="19"/>
  <c r="AH929" i="19"/>
  <c r="AH930" i="19"/>
  <c r="AH931" i="19"/>
  <c r="AH932" i="19"/>
  <c r="AH933" i="19"/>
  <c r="AH934" i="19"/>
  <c r="AH935" i="19"/>
  <c r="AH936" i="19"/>
  <c r="AH937" i="19"/>
  <c r="AH938" i="19"/>
  <c r="AH939" i="19"/>
  <c r="AH940" i="19"/>
  <c r="AH941" i="19"/>
  <c r="AH942" i="19"/>
  <c r="AH943" i="19"/>
  <c r="AH944" i="19"/>
  <c r="AH945" i="19"/>
  <c r="AH946" i="19"/>
  <c r="AH947" i="19"/>
  <c r="AH948" i="19"/>
  <c r="AH949" i="19"/>
  <c r="AH950" i="19"/>
  <c r="AH951" i="19"/>
  <c r="AH952" i="19"/>
  <c r="AH953" i="19"/>
  <c r="AH954" i="19"/>
  <c r="AH955" i="19"/>
  <c r="AH956" i="19"/>
  <c r="AH957" i="19"/>
  <c r="AH958" i="19"/>
  <c r="AH959" i="19"/>
  <c r="AH960" i="19"/>
  <c r="AH961" i="19"/>
  <c r="AH962" i="19"/>
  <c r="AH963" i="19"/>
  <c r="AH964" i="19"/>
  <c r="AH965" i="19"/>
  <c r="AH966" i="19"/>
  <c r="AH967" i="19"/>
  <c r="AH968" i="19"/>
  <c r="AH969" i="19"/>
  <c r="AH970" i="19"/>
  <c r="AH971" i="19"/>
  <c r="AH972" i="19"/>
  <c r="AH973" i="19"/>
  <c r="AH974" i="19"/>
  <c r="AH975" i="19"/>
  <c r="AH976" i="19"/>
  <c r="AH977" i="19"/>
  <c r="AH978" i="19"/>
  <c r="AH979" i="19"/>
  <c r="AH980" i="19"/>
  <c r="AH981" i="19"/>
  <c r="AH982" i="19"/>
  <c r="AH983" i="19"/>
  <c r="AH984" i="19"/>
  <c r="AH985" i="19"/>
  <c r="AH986" i="19"/>
  <c r="AH987" i="19"/>
  <c r="AH988" i="19"/>
  <c r="AH989" i="19"/>
  <c r="AH990" i="19"/>
  <c r="AH991" i="19"/>
  <c r="AH992" i="19"/>
  <c r="AH993" i="19"/>
  <c r="AH994" i="19"/>
  <c r="AH995" i="19"/>
  <c r="AH996" i="19"/>
  <c r="AH997" i="19"/>
  <c r="AH998" i="19"/>
  <c r="AH999" i="19"/>
  <c r="AH1000" i="19"/>
  <c r="AH1001" i="19"/>
  <c r="AH1002" i="19"/>
  <c r="AH1003" i="19"/>
  <c r="AH1004" i="19"/>
  <c r="AH1005" i="19"/>
  <c r="AH1006" i="19"/>
  <c r="AH1007" i="19"/>
  <c r="AH1008" i="19"/>
  <c r="AH1009" i="19"/>
  <c r="AH1010" i="19"/>
  <c r="AH1011" i="19"/>
  <c r="AH1012" i="19"/>
  <c r="AH1013" i="19"/>
  <c r="AH1014" i="19"/>
  <c r="AH1015" i="19"/>
  <c r="AH1016" i="19"/>
  <c r="AH1017" i="19"/>
  <c r="AH1018" i="19"/>
  <c r="AH1019" i="19"/>
  <c r="AH1020" i="19"/>
  <c r="AH1021" i="19"/>
  <c r="AH1022" i="19"/>
  <c r="AH1023" i="19"/>
  <c r="AH1024" i="19"/>
  <c r="AH1025" i="19"/>
  <c r="AH1026" i="19"/>
  <c r="AH1027" i="19"/>
  <c r="AH1028" i="19"/>
  <c r="AH1029" i="19"/>
  <c r="AH1030" i="19"/>
  <c r="AH1031" i="19"/>
  <c r="AH1032" i="19"/>
  <c r="AH1033" i="19"/>
  <c r="AH1034" i="19"/>
  <c r="AH1035" i="19"/>
  <c r="AH1036" i="19"/>
  <c r="AH1037" i="19"/>
  <c r="AH1038" i="19"/>
  <c r="AH1039" i="19"/>
  <c r="AH1040" i="19"/>
  <c r="U7" i="18"/>
  <c r="U8" i="18"/>
  <c r="U9" i="18"/>
  <c r="U10" i="18"/>
  <c r="U11" i="18"/>
  <c r="U12" i="18"/>
  <c r="U13" i="18"/>
  <c r="U14" i="18"/>
  <c r="U15" i="18"/>
  <c r="U16" i="18"/>
  <c r="U17" i="18"/>
  <c r="U18" i="18"/>
  <c r="U19" i="18"/>
  <c r="U20" i="18"/>
  <c r="U21" i="18"/>
  <c r="U22" i="18"/>
  <c r="U23" i="18"/>
  <c r="U24" i="18"/>
  <c r="U25" i="18"/>
  <c r="U26" i="18"/>
  <c r="U27" i="18"/>
  <c r="U28" i="18"/>
  <c r="U29" i="18"/>
  <c r="U30" i="18"/>
  <c r="U31" i="18"/>
  <c r="U32" i="18"/>
  <c r="U33" i="18"/>
  <c r="U34" i="18"/>
  <c r="U35" i="18"/>
  <c r="U36" i="18"/>
  <c r="U37" i="18"/>
  <c r="U38" i="18"/>
  <c r="U39" i="18"/>
  <c r="U40" i="18"/>
  <c r="U41" i="18"/>
  <c r="U42" i="18"/>
  <c r="U43" i="18"/>
  <c r="U44" i="18"/>
  <c r="U45" i="18"/>
  <c r="U46" i="18"/>
  <c r="U47" i="18"/>
  <c r="U48" i="18"/>
  <c r="U49" i="18"/>
  <c r="U50" i="18"/>
  <c r="U51" i="18"/>
  <c r="U52" i="18"/>
  <c r="U53" i="18"/>
  <c r="U54" i="18"/>
  <c r="U55" i="18"/>
  <c r="U56" i="18"/>
  <c r="U57" i="18"/>
  <c r="U58" i="18"/>
  <c r="U59" i="18"/>
  <c r="U60" i="18"/>
  <c r="U61" i="18"/>
  <c r="U62" i="18"/>
  <c r="U63" i="18"/>
  <c r="U64" i="18"/>
  <c r="U65" i="18"/>
  <c r="U66" i="18"/>
  <c r="U67" i="18"/>
  <c r="U68" i="18"/>
  <c r="U69" i="18"/>
  <c r="U70" i="18"/>
  <c r="U71" i="18"/>
  <c r="U72" i="18"/>
  <c r="U73" i="18"/>
  <c r="U74" i="18"/>
  <c r="U75" i="18"/>
  <c r="U76" i="18"/>
  <c r="U77" i="18"/>
  <c r="U78" i="18"/>
  <c r="U79" i="18"/>
  <c r="U80" i="18"/>
  <c r="U81" i="18"/>
  <c r="U82" i="18"/>
  <c r="U83" i="18"/>
  <c r="U84" i="18"/>
  <c r="U85" i="18"/>
  <c r="U86" i="18"/>
  <c r="U87" i="18"/>
  <c r="U88" i="18"/>
  <c r="U89" i="18"/>
  <c r="U90" i="18"/>
  <c r="U91" i="18"/>
  <c r="U92" i="18"/>
  <c r="U93" i="18"/>
  <c r="U94" i="18"/>
  <c r="U95" i="18"/>
  <c r="U96" i="18"/>
  <c r="U97" i="18"/>
  <c r="U98" i="18"/>
  <c r="U99" i="18"/>
  <c r="U100" i="18"/>
  <c r="U101" i="18"/>
  <c r="U102" i="18"/>
  <c r="U103" i="18"/>
  <c r="U104" i="18"/>
  <c r="U105" i="18"/>
  <c r="U106" i="18"/>
  <c r="U107" i="18"/>
  <c r="U108" i="18"/>
  <c r="U109" i="18"/>
  <c r="U110" i="18"/>
  <c r="U111" i="18"/>
  <c r="U112" i="18"/>
  <c r="U113" i="18"/>
  <c r="U114" i="18"/>
  <c r="U115" i="18"/>
  <c r="U116" i="18"/>
  <c r="U117" i="18"/>
  <c r="U118" i="18"/>
  <c r="U119" i="18"/>
  <c r="U120" i="18"/>
  <c r="U121" i="18"/>
  <c r="U122" i="18"/>
  <c r="U123" i="18"/>
  <c r="U124" i="18"/>
  <c r="U125" i="18"/>
  <c r="U126" i="18"/>
  <c r="U127" i="18"/>
  <c r="U128" i="18"/>
  <c r="U129" i="18"/>
  <c r="U130" i="18"/>
  <c r="U131" i="18"/>
  <c r="U132" i="18"/>
  <c r="U133" i="18"/>
  <c r="U134" i="18"/>
  <c r="U135" i="18"/>
  <c r="U136" i="18"/>
  <c r="U137" i="18"/>
  <c r="U138" i="18"/>
  <c r="U139" i="18"/>
  <c r="U140" i="18"/>
  <c r="U141" i="18"/>
  <c r="U142" i="18"/>
  <c r="U143" i="18"/>
  <c r="U144" i="18"/>
  <c r="U145" i="18"/>
  <c r="U146" i="18"/>
  <c r="U147" i="18"/>
  <c r="U148" i="18"/>
  <c r="U149" i="18"/>
  <c r="U150" i="18"/>
  <c r="U151" i="18"/>
  <c r="U152" i="18"/>
  <c r="U153" i="18"/>
  <c r="U154" i="18"/>
  <c r="U155" i="18"/>
  <c r="U156" i="18"/>
  <c r="U157" i="18"/>
  <c r="U158" i="18"/>
  <c r="U159" i="18"/>
  <c r="U160" i="18"/>
  <c r="U161" i="18"/>
  <c r="U162" i="18"/>
  <c r="U163" i="18"/>
  <c r="U164" i="18"/>
  <c r="U165" i="18"/>
  <c r="U166" i="18"/>
  <c r="U167" i="18"/>
  <c r="U168" i="18"/>
  <c r="U169" i="18"/>
  <c r="U170" i="18"/>
  <c r="U171" i="18"/>
  <c r="U172" i="18"/>
  <c r="U173" i="18"/>
  <c r="U174" i="18"/>
  <c r="U175" i="18"/>
  <c r="U176" i="18"/>
  <c r="U177" i="18"/>
  <c r="U178" i="18"/>
  <c r="U179" i="18"/>
  <c r="U180" i="18"/>
  <c r="U181" i="18"/>
  <c r="U182" i="18"/>
  <c r="U183" i="18"/>
  <c r="U184" i="18"/>
  <c r="U185" i="18"/>
  <c r="U186" i="18"/>
  <c r="U187" i="18"/>
  <c r="U188" i="18"/>
  <c r="U189" i="18"/>
  <c r="U190" i="18"/>
  <c r="U191" i="18"/>
  <c r="U192" i="18"/>
  <c r="U193" i="18"/>
  <c r="U194" i="18"/>
  <c r="U195" i="18"/>
  <c r="U196" i="18"/>
  <c r="U197" i="18"/>
  <c r="U198" i="18"/>
  <c r="U199" i="18"/>
  <c r="U200" i="18"/>
  <c r="U201" i="18"/>
  <c r="U202" i="18"/>
  <c r="U203" i="18"/>
  <c r="U204" i="18"/>
  <c r="U205" i="18"/>
  <c r="U206" i="18"/>
  <c r="U207" i="18"/>
  <c r="U208" i="18"/>
  <c r="U209" i="18"/>
  <c r="U210" i="18"/>
  <c r="U211" i="18"/>
  <c r="U212" i="18"/>
  <c r="U213" i="18"/>
  <c r="U214" i="18"/>
  <c r="U215" i="18"/>
  <c r="U216" i="18"/>
  <c r="U217" i="18"/>
  <c r="U218" i="18"/>
  <c r="U219" i="18"/>
  <c r="U220" i="18"/>
  <c r="U221" i="18"/>
  <c r="U222" i="18"/>
  <c r="U223" i="18"/>
  <c r="U224" i="18"/>
  <c r="U225" i="18"/>
  <c r="U226" i="18"/>
  <c r="U227" i="18"/>
  <c r="U228" i="18"/>
  <c r="U229" i="18"/>
  <c r="U230" i="18"/>
  <c r="U231" i="18"/>
  <c r="U232" i="18"/>
  <c r="U233" i="18"/>
  <c r="U234" i="18"/>
  <c r="U235" i="18"/>
  <c r="U236" i="18"/>
  <c r="U237" i="18"/>
  <c r="U238" i="18"/>
  <c r="U239" i="18"/>
  <c r="U240" i="18"/>
  <c r="U241" i="18"/>
  <c r="U242" i="18"/>
  <c r="U243" i="18"/>
  <c r="U244" i="18"/>
  <c r="U245" i="18"/>
  <c r="U246" i="18"/>
  <c r="U247" i="18"/>
  <c r="U248" i="18"/>
  <c r="U249" i="18"/>
  <c r="U250" i="18"/>
  <c r="U251" i="18"/>
  <c r="U252" i="18"/>
  <c r="U253" i="18"/>
  <c r="U254" i="18"/>
  <c r="U255" i="18"/>
  <c r="U256" i="18"/>
  <c r="U257" i="18"/>
  <c r="U258" i="18"/>
  <c r="U259" i="18"/>
  <c r="U260" i="18"/>
  <c r="U261" i="18"/>
  <c r="U262" i="18"/>
  <c r="U263" i="18"/>
  <c r="U264" i="18"/>
  <c r="U265" i="18"/>
  <c r="U266" i="18"/>
  <c r="U267" i="18"/>
  <c r="U268" i="18"/>
  <c r="U269" i="18"/>
  <c r="U270" i="18"/>
  <c r="U271" i="18"/>
  <c r="U272" i="18"/>
  <c r="U273" i="18"/>
  <c r="U274" i="18"/>
  <c r="U275" i="18"/>
  <c r="U276" i="18"/>
  <c r="U277" i="18"/>
  <c r="U278" i="18"/>
  <c r="U279" i="18"/>
  <c r="U280" i="18"/>
  <c r="U281" i="18"/>
  <c r="U282" i="18"/>
  <c r="U283" i="18"/>
  <c r="U284" i="18"/>
  <c r="U285" i="18"/>
  <c r="U286" i="18"/>
  <c r="U287" i="18"/>
  <c r="U288" i="18"/>
  <c r="U289" i="18"/>
  <c r="U290" i="18"/>
  <c r="U291" i="18"/>
  <c r="U292" i="18"/>
  <c r="U293" i="18"/>
  <c r="U294" i="18"/>
  <c r="U295" i="18"/>
  <c r="U296" i="18"/>
  <c r="U297" i="18"/>
  <c r="U298" i="18"/>
  <c r="U299" i="18"/>
  <c r="U300" i="18"/>
  <c r="U301" i="18"/>
  <c r="U302" i="18"/>
  <c r="U303" i="18"/>
  <c r="U304" i="18"/>
  <c r="U305" i="18"/>
  <c r="U306" i="18"/>
  <c r="U307" i="18"/>
  <c r="U308" i="18"/>
  <c r="U309" i="18"/>
  <c r="U310" i="18"/>
  <c r="U311" i="18"/>
  <c r="U312" i="18"/>
  <c r="U313" i="18"/>
  <c r="U314" i="18"/>
  <c r="U315" i="18"/>
  <c r="U316" i="18"/>
  <c r="U317" i="18"/>
  <c r="U318" i="18"/>
  <c r="U319" i="18"/>
  <c r="U320" i="18"/>
  <c r="U321" i="18"/>
  <c r="U322" i="18"/>
  <c r="U323" i="18"/>
  <c r="U324" i="18"/>
  <c r="U325" i="18"/>
  <c r="U326" i="18"/>
  <c r="U327" i="18"/>
  <c r="U328" i="18"/>
  <c r="U329" i="18"/>
  <c r="U330" i="18"/>
  <c r="U331" i="18"/>
  <c r="U332" i="18"/>
  <c r="U333" i="18"/>
  <c r="U334" i="18"/>
  <c r="U335" i="18"/>
  <c r="U336" i="18"/>
  <c r="U337" i="18"/>
  <c r="U338" i="18"/>
  <c r="U339" i="18"/>
  <c r="U340" i="18"/>
  <c r="U341" i="18"/>
  <c r="U342" i="18"/>
  <c r="U343" i="18"/>
  <c r="U344" i="18"/>
  <c r="U345" i="18"/>
  <c r="U346" i="18"/>
  <c r="U347" i="18"/>
  <c r="U348" i="18"/>
  <c r="U349" i="18"/>
  <c r="U350" i="18"/>
  <c r="U351" i="18"/>
  <c r="U352" i="18"/>
  <c r="U353" i="18"/>
  <c r="U354" i="18"/>
  <c r="U355" i="18"/>
  <c r="U356" i="18"/>
  <c r="U357" i="18"/>
  <c r="U358" i="18"/>
  <c r="U359" i="18"/>
  <c r="U360" i="18"/>
  <c r="U361" i="18"/>
  <c r="U362" i="18"/>
  <c r="U363" i="18"/>
  <c r="U364" i="18"/>
  <c r="U365" i="18"/>
  <c r="U366" i="18"/>
  <c r="U367" i="18"/>
  <c r="U368" i="18"/>
  <c r="U369" i="18"/>
  <c r="U370" i="18"/>
  <c r="U371" i="18"/>
  <c r="U372" i="18"/>
  <c r="U373" i="18"/>
  <c r="U374" i="18"/>
  <c r="U375" i="18"/>
  <c r="U376" i="18"/>
  <c r="U377" i="18"/>
  <c r="U378" i="18"/>
  <c r="U379" i="18"/>
  <c r="U380" i="18"/>
  <c r="U381" i="18"/>
  <c r="U382" i="18"/>
  <c r="U383" i="18"/>
  <c r="U384" i="18"/>
  <c r="U385" i="18"/>
  <c r="U386" i="18"/>
  <c r="U387" i="18"/>
  <c r="U388" i="18"/>
  <c r="U389" i="18"/>
  <c r="U390" i="18"/>
  <c r="U391" i="18"/>
  <c r="U392" i="18"/>
  <c r="U393" i="18"/>
  <c r="U394" i="18"/>
  <c r="U395" i="18"/>
  <c r="U396" i="18"/>
  <c r="U397" i="18"/>
  <c r="U398" i="18"/>
  <c r="U399" i="18"/>
  <c r="U400" i="18"/>
  <c r="U401" i="18"/>
  <c r="U402" i="18"/>
  <c r="U403" i="18"/>
  <c r="U404" i="18"/>
  <c r="U405" i="18"/>
  <c r="U406" i="18"/>
  <c r="U407" i="18"/>
  <c r="U408" i="18"/>
  <c r="U409" i="18"/>
  <c r="U410" i="18"/>
  <c r="U411" i="18"/>
  <c r="U412" i="18"/>
  <c r="U413" i="18"/>
  <c r="U414" i="18"/>
  <c r="U415" i="18"/>
  <c r="U416" i="18"/>
  <c r="U417" i="18"/>
  <c r="U418" i="18"/>
  <c r="U419" i="18"/>
  <c r="U420" i="18"/>
  <c r="U421" i="18"/>
  <c r="U422" i="18"/>
  <c r="U423" i="18"/>
  <c r="U424" i="18"/>
  <c r="U425" i="18"/>
  <c r="U426" i="18"/>
  <c r="U427" i="18"/>
  <c r="U428" i="18"/>
  <c r="U429" i="18"/>
  <c r="U430" i="18"/>
  <c r="U431" i="18"/>
  <c r="U432" i="18"/>
  <c r="U433" i="18"/>
  <c r="U434" i="18"/>
  <c r="U435" i="18"/>
  <c r="U436" i="18"/>
  <c r="U437" i="18"/>
  <c r="U438" i="18"/>
  <c r="U439" i="18"/>
  <c r="U440" i="18"/>
  <c r="U441" i="18"/>
  <c r="U442" i="18"/>
  <c r="U443" i="18"/>
  <c r="U444" i="18"/>
  <c r="U445" i="18"/>
  <c r="U446" i="18"/>
  <c r="U447" i="18"/>
  <c r="U448" i="18"/>
  <c r="U449" i="18"/>
  <c r="U450" i="18"/>
  <c r="U451" i="18"/>
  <c r="U452" i="18"/>
  <c r="U453" i="18"/>
  <c r="U454" i="18"/>
  <c r="U455" i="18"/>
  <c r="U456" i="18"/>
  <c r="U457" i="18"/>
  <c r="U458" i="18"/>
  <c r="U459" i="18"/>
  <c r="U460" i="18"/>
  <c r="U461" i="18"/>
  <c r="U462" i="18"/>
  <c r="U463" i="18"/>
  <c r="U464" i="18"/>
  <c r="U465" i="18"/>
  <c r="U466" i="18"/>
  <c r="U467" i="18"/>
  <c r="U468" i="18"/>
  <c r="U469" i="18"/>
  <c r="U470" i="18"/>
  <c r="U471" i="18"/>
  <c r="U472" i="18"/>
  <c r="U473" i="18"/>
  <c r="U474" i="18"/>
  <c r="U475" i="18"/>
  <c r="U476" i="18"/>
  <c r="U477" i="18"/>
  <c r="U478" i="18"/>
  <c r="U479" i="18"/>
  <c r="U480" i="18"/>
  <c r="U481" i="18"/>
  <c r="U482" i="18"/>
  <c r="U483" i="18"/>
  <c r="U484" i="18"/>
  <c r="U485" i="18"/>
  <c r="U486" i="18"/>
  <c r="U487" i="18"/>
  <c r="U488" i="18"/>
  <c r="U489" i="18"/>
  <c r="U490" i="18"/>
  <c r="U491" i="18"/>
  <c r="U492" i="18"/>
  <c r="U493" i="18"/>
  <c r="U494" i="18"/>
  <c r="U495" i="18"/>
  <c r="U496" i="18"/>
  <c r="U497" i="18"/>
  <c r="U498" i="18"/>
  <c r="U499" i="18"/>
  <c r="U500" i="18"/>
  <c r="U501" i="18"/>
  <c r="U502" i="18"/>
  <c r="U503" i="18"/>
  <c r="U504" i="18"/>
  <c r="U505" i="18"/>
  <c r="U506" i="18"/>
  <c r="U507" i="18"/>
  <c r="U508" i="18"/>
  <c r="U509" i="18"/>
  <c r="U510" i="18"/>
  <c r="U511" i="18"/>
  <c r="U512" i="18"/>
  <c r="U513" i="18"/>
  <c r="U514" i="18"/>
  <c r="U515" i="18"/>
  <c r="U516" i="18"/>
  <c r="U517" i="18"/>
  <c r="U518" i="18"/>
  <c r="U519" i="18"/>
  <c r="U520" i="18"/>
  <c r="U521" i="18"/>
  <c r="U522" i="18"/>
  <c r="U523" i="18"/>
  <c r="U524" i="18"/>
  <c r="U525" i="18"/>
  <c r="U526" i="18"/>
  <c r="U527" i="18"/>
  <c r="U528" i="18"/>
  <c r="U529" i="18"/>
  <c r="U530" i="18"/>
  <c r="U531" i="18"/>
  <c r="U532" i="18"/>
  <c r="U533" i="18"/>
  <c r="U534" i="18"/>
  <c r="U535" i="18"/>
  <c r="U536" i="18"/>
  <c r="U537" i="18"/>
  <c r="U538" i="18"/>
  <c r="U539" i="18"/>
  <c r="U540" i="18"/>
  <c r="U541" i="18"/>
  <c r="U542" i="18"/>
  <c r="U543" i="18"/>
  <c r="U544" i="18"/>
  <c r="U545" i="18"/>
  <c r="U546" i="18"/>
  <c r="U547" i="18"/>
  <c r="U548" i="18"/>
  <c r="U549" i="18"/>
  <c r="U550" i="18"/>
  <c r="U551" i="18"/>
  <c r="U552" i="18"/>
  <c r="U553" i="18"/>
  <c r="U554" i="18"/>
  <c r="U555" i="18"/>
  <c r="U556" i="18"/>
  <c r="U557" i="18"/>
  <c r="U558" i="18"/>
  <c r="U559" i="18"/>
  <c r="U560" i="18"/>
  <c r="U561" i="18"/>
  <c r="U562" i="18"/>
  <c r="U563" i="18"/>
  <c r="U564" i="18"/>
  <c r="U565" i="18"/>
  <c r="U566" i="18"/>
  <c r="U567" i="18"/>
  <c r="U568" i="18"/>
  <c r="U569" i="18"/>
  <c r="U570" i="18"/>
  <c r="U571" i="18"/>
  <c r="U572" i="18"/>
  <c r="U573" i="18"/>
  <c r="U574" i="18"/>
  <c r="U575" i="18"/>
  <c r="U576" i="18"/>
  <c r="U577" i="18"/>
  <c r="U578" i="18"/>
  <c r="U579" i="18"/>
  <c r="U580" i="18"/>
  <c r="U581" i="18"/>
  <c r="U582" i="18"/>
  <c r="U583" i="18"/>
  <c r="U584" i="18"/>
  <c r="U585" i="18"/>
  <c r="U586" i="18"/>
  <c r="U587" i="18"/>
  <c r="U588" i="18"/>
  <c r="U589" i="18"/>
  <c r="U590" i="18"/>
  <c r="U591" i="18"/>
  <c r="U592" i="18"/>
  <c r="U593" i="18"/>
  <c r="U594" i="18"/>
  <c r="U595" i="18"/>
  <c r="U596" i="18"/>
  <c r="U597" i="18"/>
  <c r="U598" i="18"/>
  <c r="U599" i="18"/>
  <c r="U600" i="18"/>
  <c r="U601" i="18"/>
  <c r="U602" i="18"/>
  <c r="U603" i="18"/>
  <c r="U604" i="18"/>
  <c r="U605" i="18"/>
  <c r="U606" i="18"/>
  <c r="U607" i="18"/>
  <c r="U608" i="18"/>
  <c r="U609" i="18"/>
  <c r="U610" i="18"/>
  <c r="U611" i="18"/>
  <c r="U612" i="18"/>
  <c r="U613" i="18"/>
  <c r="U614" i="18"/>
  <c r="U615" i="18"/>
  <c r="U616" i="18"/>
  <c r="U617" i="18"/>
  <c r="U618" i="18"/>
  <c r="U619" i="18"/>
  <c r="U620" i="18"/>
  <c r="U621" i="18"/>
  <c r="U622" i="18"/>
  <c r="U623" i="18"/>
  <c r="U624" i="18"/>
  <c r="U625" i="18"/>
  <c r="U626" i="18"/>
  <c r="U627" i="18"/>
  <c r="U628" i="18"/>
  <c r="U629" i="18"/>
  <c r="U630" i="18"/>
  <c r="U631" i="18"/>
  <c r="U632" i="18"/>
  <c r="U633" i="18"/>
  <c r="U634" i="18"/>
  <c r="U635" i="18"/>
  <c r="U636" i="18"/>
  <c r="U637" i="18"/>
  <c r="U638" i="18"/>
  <c r="U639" i="18"/>
  <c r="U640" i="18"/>
  <c r="U641" i="18"/>
  <c r="U642" i="18"/>
  <c r="U643" i="18"/>
  <c r="U644" i="18"/>
  <c r="U645" i="18"/>
  <c r="U646" i="18"/>
  <c r="U647" i="18"/>
  <c r="U648" i="18"/>
  <c r="U649" i="18"/>
  <c r="U650" i="18"/>
  <c r="U651" i="18"/>
  <c r="U652" i="18"/>
  <c r="U653" i="18"/>
  <c r="U654" i="18"/>
  <c r="U655" i="18"/>
  <c r="U656" i="18"/>
  <c r="U657" i="18"/>
  <c r="U658" i="18"/>
  <c r="U659" i="18"/>
  <c r="U660" i="18"/>
  <c r="U661" i="18"/>
  <c r="U662" i="18"/>
  <c r="U663" i="18"/>
  <c r="U664" i="18"/>
  <c r="U665" i="18"/>
  <c r="U666" i="18"/>
  <c r="U667" i="18"/>
  <c r="U668" i="18"/>
  <c r="U669" i="18"/>
  <c r="U670" i="18"/>
  <c r="U671" i="18"/>
  <c r="U672" i="18"/>
  <c r="U673" i="18"/>
  <c r="U674" i="18"/>
  <c r="U675" i="18"/>
  <c r="U676" i="18"/>
  <c r="U677" i="18"/>
  <c r="U678" i="18"/>
  <c r="U679" i="18"/>
  <c r="U680" i="18"/>
  <c r="U681" i="18"/>
  <c r="U682" i="18"/>
  <c r="U683" i="18"/>
  <c r="U684" i="18"/>
  <c r="U685" i="18"/>
  <c r="U686" i="18"/>
  <c r="U687" i="18"/>
  <c r="U688" i="18"/>
  <c r="U689" i="18"/>
  <c r="U690" i="18"/>
  <c r="U691" i="18"/>
  <c r="U692" i="18"/>
  <c r="U693" i="18"/>
  <c r="U694" i="18"/>
  <c r="U695" i="18"/>
  <c r="U696" i="18"/>
  <c r="U697" i="18"/>
  <c r="U698" i="18"/>
  <c r="U699" i="18"/>
  <c r="U700" i="18"/>
  <c r="U701" i="18"/>
  <c r="U702" i="18"/>
  <c r="U703" i="18"/>
  <c r="U704" i="18"/>
  <c r="U705" i="18"/>
  <c r="U706" i="18"/>
  <c r="U707" i="18"/>
  <c r="U708" i="18"/>
  <c r="U709" i="18"/>
  <c r="U710" i="18"/>
  <c r="U711" i="18"/>
  <c r="U712" i="18"/>
  <c r="U713" i="18"/>
  <c r="U714" i="18"/>
  <c r="U715" i="18"/>
  <c r="U716" i="18"/>
  <c r="U717" i="18"/>
  <c r="U718" i="18"/>
  <c r="U719" i="18"/>
  <c r="U720" i="18"/>
  <c r="U721" i="18"/>
  <c r="U722" i="18"/>
  <c r="U723" i="18"/>
  <c r="U724" i="18"/>
  <c r="U725" i="18"/>
  <c r="U726" i="18"/>
  <c r="U727" i="18"/>
  <c r="U728" i="18"/>
  <c r="U729" i="18"/>
  <c r="U730" i="18"/>
  <c r="U731" i="18"/>
  <c r="U732" i="18"/>
  <c r="U733" i="18"/>
  <c r="U734" i="18"/>
  <c r="U735" i="18"/>
  <c r="U736" i="18"/>
  <c r="U737" i="18"/>
  <c r="U738" i="18"/>
  <c r="U739" i="18"/>
  <c r="U740" i="18"/>
  <c r="U741" i="18"/>
  <c r="U742" i="18"/>
  <c r="U743" i="18"/>
  <c r="U744" i="18"/>
  <c r="U745" i="18"/>
  <c r="U746" i="18"/>
  <c r="U747" i="18"/>
  <c r="U748" i="18"/>
  <c r="U749" i="18"/>
  <c r="U750" i="18"/>
  <c r="U751" i="18"/>
  <c r="U752" i="18"/>
  <c r="U753" i="18"/>
  <c r="U754" i="18"/>
  <c r="U755" i="18"/>
  <c r="U756" i="18"/>
  <c r="U757" i="18"/>
  <c r="U758" i="18"/>
  <c r="U759" i="18"/>
  <c r="U760" i="18"/>
  <c r="U761" i="18"/>
  <c r="U762" i="18"/>
  <c r="U763" i="18"/>
  <c r="U764" i="18"/>
  <c r="U765" i="18"/>
  <c r="U766" i="18"/>
  <c r="U767" i="18"/>
  <c r="U768" i="18"/>
  <c r="U769" i="18"/>
  <c r="U770" i="18"/>
  <c r="U771" i="18"/>
  <c r="U772" i="18"/>
  <c r="U773" i="18"/>
  <c r="U774" i="18"/>
  <c r="U775" i="18"/>
  <c r="U776" i="18"/>
  <c r="U777" i="18"/>
  <c r="U778" i="18"/>
  <c r="U779" i="18"/>
  <c r="U780" i="18"/>
  <c r="U781" i="18"/>
  <c r="U782" i="18"/>
  <c r="U783" i="18"/>
  <c r="U784" i="18"/>
  <c r="U785" i="18"/>
  <c r="U786" i="18"/>
  <c r="U787" i="18"/>
  <c r="U788" i="18"/>
  <c r="U789" i="18"/>
  <c r="U790" i="18"/>
  <c r="U791" i="18"/>
  <c r="U792" i="18"/>
  <c r="U793" i="18"/>
  <c r="U794" i="18"/>
  <c r="U795" i="18"/>
  <c r="U796" i="18"/>
  <c r="U797" i="18"/>
  <c r="U798" i="18"/>
  <c r="U799" i="18"/>
  <c r="U800" i="18"/>
  <c r="U801" i="18"/>
  <c r="U802" i="18"/>
  <c r="U803" i="18"/>
  <c r="U804" i="18"/>
  <c r="U805" i="18"/>
  <c r="U806" i="18"/>
  <c r="U807" i="18"/>
  <c r="U808" i="18"/>
  <c r="U809" i="18"/>
  <c r="U810" i="18"/>
  <c r="U811" i="18"/>
  <c r="U812" i="18"/>
  <c r="U813" i="18"/>
  <c r="U814" i="18"/>
  <c r="U815" i="18"/>
  <c r="U816" i="18"/>
  <c r="U817" i="18"/>
  <c r="U818" i="18"/>
  <c r="U819" i="18"/>
  <c r="U820" i="18"/>
  <c r="U821" i="18"/>
  <c r="U822" i="18"/>
  <c r="U823" i="18"/>
  <c r="U824" i="18"/>
  <c r="U825" i="18"/>
  <c r="U826" i="18"/>
  <c r="U827" i="18"/>
  <c r="U828" i="18"/>
  <c r="U829" i="18"/>
  <c r="U830" i="18"/>
  <c r="U831" i="18"/>
  <c r="U832" i="18"/>
  <c r="U833" i="18"/>
  <c r="U834" i="18"/>
  <c r="U835" i="18"/>
  <c r="U836" i="18"/>
  <c r="U837" i="18"/>
  <c r="U838" i="18"/>
  <c r="U839" i="18"/>
  <c r="U840" i="18"/>
  <c r="U841" i="18"/>
  <c r="U842" i="18"/>
  <c r="U843" i="18"/>
  <c r="U844" i="18"/>
  <c r="U845" i="18"/>
  <c r="U846" i="18"/>
  <c r="U847" i="18"/>
  <c r="U848" i="18"/>
  <c r="U849" i="18"/>
  <c r="U850" i="18"/>
  <c r="U851" i="18"/>
  <c r="U852" i="18"/>
  <c r="U853" i="18"/>
  <c r="U854" i="18"/>
  <c r="U855" i="18"/>
  <c r="U856" i="18"/>
  <c r="U857" i="18"/>
  <c r="U858" i="18"/>
  <c r="U859" i="18"/>
  <c r="U860" i="18"/>
  <c r="U861" i="18"/>
  <c r="U862" i="18"/>
  <c r="U863" i="18"/>
  <c r="U864" i="18"/>
  <c r="U865" i="18"/>
  <c r="U866" i="18"/>
  <c r="U867" i="18"/>
  <c r="U868" i="18"/>
  <c r="U869" i="18"/>
  <c r="U870" i="18"/>
  <c r="U871" i="18"/>
  <c r="U872" i="18"/>
  <c r="U873" i="18"/>
  <c r="U874" i="18"/>
  <c r="U875" i="18"/>
  <c r="U876" i="18"/>
  <c r="U877" i="18"/>
  <c r="U878" i="18"/>
  <c r="U879" i="18"/>
  <c r="U880" i="18"/>
  <c r="U881" i="18"/>
  <c r="U882" i="18"/>
  <c r="U883" i="18"/>
  <c r="U884" i="18"/>
  <c r="U885" i="18"/>
  <c r="U886" i="18"/>
  <c r="U887" i="18"/>
  <c r="U888" i="18"/>
  <c r="U889" i="18"/>
  <c r="U890" i="18"/>
  <c r="U891" i="18"/>
  <c r="U892" i="18"/>
  <c r="U893" i="18"/>
  <c r="U894" i="18"/>
  <c r="U895" i="18"/>
  <c r="U896" i="18"/>
  <c r="U897" i="18"/>
  <c r="U898" i="18"/>
  <c r="U899" i="18"/>
  <c r="U900" i="18"/>
  <c r="U901" i="18"/>
  <c r="U902" i="18"/>
  <c r="U903" i="18"/>
  <c r="U904" i="18"/>
  <c r="U905" i="18"/>
  <c r="U906" i="18"/>
  <c r="U907" i="18"/>
  <c r="U908" i="18"/>
  <c r="U909" i="18"/>
  <c r="U910" i="18"/>
  <c r="U911" i="18"/>
  <c r="U912" i="18"/>
  <c r="U913" i="18"/>
  <c r="U914" i="18"/>
  <c r="U915" i="18"/>
  <c r="U916" i="18"/>
  <c r="U917" i="18"/>
  <c r="U918" i="18"/>
  <c r="U919" i="18"/>
  <c r="U920" i="18"/>
  <c r="U921" i="18"/>
  <c r="U922" i="18"/>
  <c r="U923" i="18"/>
  <c r="U924" i="18"/>
  <c r="U925" i="18"/>
  <c r="U926" i="18"/>
  <c r="U927" i="18"/>
  <c r="U928" i="18"/>
  <c r="U929" i="18"/>
  <c r="U930" i="18"/>
  <c r="U931" i="18"/>
  <c r="U932" i="18"/>
  <c r="U933" i="18"/>
  <c r="U934" i="18"/>
  <c r="U935" i="18"/>
  <c r="U936" i="18"/>
  <c r="U937" i="18"/>
  <c r="U938" i="18"/>
  <c r="U939" i="18"/>
  <c r="U940" i="18"/>
  <c r="U941" i="18"/>
  <c r="U942" i="18"/>
  <c r="U943" i="18"/>
  <c r="U944" i="18"/>
  <c r="U945" i="18"/>
  <c r="U946" i="18"/>
  <c r="U947" i="18"/>
  <c r="U948" i="18"/>
  <c r="U949" i="18"/>
  <c r="U950" i="18"/>
  <c r="U951" i="18"/>
  <c r="U952" i="18"/>
  <c r="U953" i="18"/>
  <c r="U954" i="18"/>
  <c r="U955" i="18"/>
  <c r="U956" i="18"/>
  <c r="U957" i="18"/>
  <c r="U958" i="18"/>
  <c r="U959" i="18"/>
  <c r="U960" i="18"/>
  <c r="U961" i="18"/>
  <c r="U962" i="18"/>
  <c r="U963" i="18"/>
  <c r="U964" i="18"/>
  <c r="U965" i="18"/>
  <c r="U966" i="18"/>
  <c r="U967" i="18"/>
  <c r="U968" i="18"/>
  <c r="U969" i="18"/>
  <c r="U970" i="18"/>
  <c r="U971" i="18"/>
  <c r="U972" i="18"/>
  <c r="U973" i="18"/>
  <c r="U974" i="18"/>
  <c r="U975" i="18"/>
  <c r="U976" i="18"/>
  <c r="U977" i="18"/>
  <c r="U978" i="18"/>
  <c r="U979" i="18"/>
  <c r="U980" i="18"/>
  <c r="U981" i="18"/>
  <c r="U982" i="18"/>
  <c r="U983" i="18"/>
  <c r="U984" i="18"/>
  <c r="U985" i="18"/>
  <c r="U986" i="18"/>
  <c r="U987" i="18"/>
  <c r="U988" i="18"/>
  <c r="U989" i="18"/>
  <c r="U990" i="18"/>
  <c r="U991" i="18"/>
  <c r="U992" i="18"/>
  <c r="U993" i="18"/>
  <c r="U994" i="18"/>
  <c r="U995" i="18"/>
  <c r="U996" i="18"/>
  <c r="U997" i="18"/>
  <c r="U998" i="18"/>
  <c r="U999" i="18"/>
  <c r="U1000" i="18"/>
  <c r="U1001" i="18"/>
  <c r="U1002" i="18"/>
  <c r="U1003" i="18"/>
  <c r="U1004" i="18"/>
  <c r="U1005" i="18"/>
  <c r="U1006" i="18"/>
  <c r="J7" i="17"/>
  <c r="K7" i="17"/>
  <c r="J8" i="17"/>
  <c r="K8" i="17"/>
  <c r="J9" i="17"/>
  <c r="K9" i="17"/>
  <c r="J10" i="17"/>
  <c r="K10" i="17"/>
  <c r="J11" i="17"/>
  <c r="K11" i="17"/>
  <c r="J12" i="17"/>
  <c r="K12" i="17"/>
  <c r="J13" i="17"/>
  <c r="K13" i="17"/>
  <c r="J14" i="17"/>
  <c r="K14" i="17"/>
  <c r="J15" i="17"/>
  <c r="K15" i="17"/>
  <c r="J16" i="17"/>
  <c r="K16" i="17"/>
  <c r="J17" i="17"/>
  <c r="K17" i="17"/>
  <c r="J18" i="17"/>
  <c r="K18" i="17"/>
  <c r="J19" i="17"/>
  <c r="K19" i="17"/>
  <c r="J20" i="17"/>
  <c r="K20" i="17"/>
  <c r="J21" i="17"/>
  <c r="K21" i="17"/>
  <c r="J22" i="17"/>
  <c r="K22" i="17"/>
  <c r="J23" i="17"/>
  <c r="K23" i="17"/>
  <c r="J24" i="17"/>
  <c r="K24" i="17"/>
  <c r="J25" i="17"/>
  <c r="K25" i="17"/>
  <c r="J26" i="17"/>
  <c r="K26" i="17"/>
  <c r="J27" i="17"/>
  <c r="K27" i="17"/>
  <c r="J28" i="17"/>
  <c r="K28" i="17"/>
  <c r="J29" i="17"/>
  <c r="K29" i="17"/>
  <c r="J30" i="17"/>
  <c r="K30" i="17"/>
  <c r="J31" i="17"/>
  <c r="K31" i="17"/>
  <c r="J32" i="17"/>
  <c r="K32" i="17"/>
  <c r="J33" i="17"/>
  <c r="K33" i="17"/>
  <c r="J34" i="17"/>
  <c r="K34" i="17"/>
  <c r="J35" i="17"/>
  <c r="K35" i="17"/>
  <c r="J36" i="17"/>
  <c r="K36" i="17"/>
  <c r="J37" i="17"/>
  <c r="K37" i="17"/>
  <c r="J38" i="17"/>
  <c r="K38" i="17"/>
  <c r="J39" i="17"/>
  <c r="K39" i="17"/>
  <c r="J40" i="17"/>
  <c r="K40" i="17"/>
  <c r="J41" i="17"/>
  <c r="K41" i="17"/>
  <c r="J42" i="17"/>
  <c r="K42" i="17"/>
  <c r="J43" i="17"/>
  <c r="K43" i="17"/>
  <c r="J44" i="17"/>
  <c r="K44" i="17"/>
  <c r="J45" i="17"/>
  <c r="K45" i="17"/>
  <c r="J46" i="17"/>
  <c r="K46" i="17"/>
  <c r="J47" i="17"/>
  <c r="K47" i="17"/>
  <c r="J48" i="17"/>
  <c r="K48" i="17"/>
  <c r="J49" i="17"/>
  <c r="K49" i="17"/>
  <c r="J50" i="17"/>
  <c r="K50" i="17"/>
  <c r="J51" i="17"/>
  <c r="K51" i="17"/>
  <c r="J52" i="17"/>
  <c r="K52" i="17"/>
  <c r="J53" i="17"/>
  <c r="K53" i="17"/>
  <c r="J54" i="17"/>
  <c r="K54" i="17"/>
  <c r="J55" i="17"/>
  <c r="K55" i="17"/>
  <c r="J56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3" i="17"/>
  <c r="K74" i="17"/>
  <c r="K75" i="17"/>
  <c r="K76" i="17"/>
  <c r="K77" i="17"/>
  <c r="K78" i="17"/>
  <c r="K79" i="17"/>
  <c r="K80" i="17"/>
  <c r="K81" i="17"/>
  <c r="K82" i="17"/>
  <c r="K83" i="17"/>
  <c r="K84" i="17"/>
  <c r="K85" i="17"/>
  <c r="K86" i="17"/>
  <c r="K87" i="17"/>
  <c r="K88" i="17"/>
  <c r="K89" i="17"/>
  <c r="K90" i="17"/>
  <c r="K91" i="17"/>
  <c r="K92" i="17"/>
  <c r="K93" i="17"/>
  <c r="K94" i="17"/>
  <c r="K95" i="17"/>
  <c r="K96" i="17"/>
  <c r="K97" i="17"/>
  <c r="K98" i="17"/>
  <c r="K99" i="17"/>
  <c r="K100" i="17"/>
  <c r="K101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4" i="17"/>
  <c r="K115" i="17"/>
  <c r="K116" i="17"/>
  <c r="K117" i="17"/>
  <c r="K118" i="17"/>
  <c r="K119" i="17"/>
  <c r="K120" i="17"/>
  <c r="K121" i="17"/>
  <c r="K122" i="17"/>
  <c r="K123" i="17"/>
  <c r="K124" i="17"/>
  <c r="K125" i="17"/>
  <c r="K126" i="17"/>
  <c r="K127" i="17"/>
  <c r="K128" i="17"/>
  <c r="K129" i="17"/>
  <c r="K130" i="17"/>
  <c r="K131" i="17"/>
  <c r="K132" i="17"/>
  <c r="K133" i="17"/>
  <c r="K134" i="17"/>
  <c r="K135" i="17"/>
  <c r="K136" i="17"/>
  <c r="K137" i="17"/>
  <c r="K138" i="17"/>
  <c r="K139" i="17"/>
  <c r="K140" i="17"/>
  <c r="K141" i="17"/>
  <c r="K142" i="17"/>
  <c r="K143" i="17"/>
  <c r="K144" i="17"/>
  <c r="K145" i="17"/>
  <c r="K146" i="17"/>
  <c r="K147" i="17"/>
  <c r="K148" i="17"/>
  <c r="K149" i="17"/>
  <c r="K150" i="17"/>
  <c r="K151" i="17"/>
  <c r="K152" i="17"/>
  <c r="K153" i="17"/>
  <c r="K154" i="17"/>
  <c r="K155" i="17"/>
  <c r="K156" i="17"/>
  <c r="K157" i="17"/>
  <c r="K158" i="17"/>
  <c r="K159" i="17"/>
  <c r="K160" i="17"/>
  <c r="K161" i="17"/>
  <c r="K162" i="17"/>
  <c r="K163" i="17"/>
  <c r="K164" i="17"/>
  <c r="K165" i="17"/>
  <c r="K166" i="17"/>
  <c r="K167" i="17"/>
  <c r="K168" i="17"/>
  <c r="K169" i="17"/>
  <c r="K170" i="17"/>
  <c r="K171" i="17"/>
  <c r="K172" i="17"/>
  <c r="K173" i="17"/>
  <c r="K174" i="17"/>
  <c r="K175" i="17"/>
  <c r="K176" i="17"/>
  <c r="K177" i="17"/>
  <c r="K178" i="17"/>
  <c r="K179" i="17"/>
  <c r="K180" i="17"/>
  <c r="K181" i="17"/>
  <c r="K182" i="17"/>
  <c r="K183" i="17"/>
  <c r="K184" i="17"/>
  <c r="K185" i="17"/>
  <c r="K186" i="17"/>
  <c r="K187" i="17"/>
  <c r="K188" i="17"/>
  <c r="K189" i="17"/>
  <c r="K190" i="17"/>
  <c r="K191" i="17"/>
  <c r="K192" i="17"/>
  <c r="K193" i="17"/>
  <c r="K194" i="17"/>
  <c r="K195" i="17"/>
  <c r="K196" i="17"/>
  <c r="K197" i="17"/>
  <c r="K198" i="17"/>
  <c r="K199" i="17"/>
  <c r="K200" i="17"/>
  <c r="K201" i="17"/>
  <c r="K202" i="17"/>
  <c r="K203" i="17"/>
  <c r="K204" i="17"/>
  <c r="K205" i="17"/>
  <c r="K206" i="17"/>
  <c r="K207" i="17"/>
  <c r="K208" i="17"/>
  <c r="K209" i="17"/>
  <c r="K210" i="17"/>
  <c r="K211" i="17"/>
  <c r="K212" i="17"/>
  <c r="K213" i="17"/>
  <c r="K214" i="17"/>
  <c r="K215" i="17"/>
  <c r="K216" i="17"/>
  <c r="K217" i="17"/>
  <c r="K218" i="17"/>
  <c r="K219" i="17"/>
  <c r="K220" i="17"/>
  <c r="K221" i="17"/>
  <c r="K222" i="17"/>
  <c r="K223" i="17"/>
  <c r="K224" i="17"/>
  <c r="K225" i="17"/>
  <c r="K226" i="17"/>
  <c r="K227" i="17"/>
  <c r="K228" i="17"/>
  <c r="K229" i="17"/>
  <c r="K230" i="17"/>
  <c r="K231" i="17"/>
  <c r="K232" i="17"/>
  <c r="K233" i="17"/>
  <c r="K234" i="17"/>
  <c r="K235" i="17"/>
  <c r="K236" i="17"/>
  <c r="K237" i="17"/>
  <c r="K238" i="17"/>
  <c r="K239" i="17"/>
  <c r="K240" i="17"/>
  <c r="K241" i="17"/>
  <c r="K242" i="17"/>
  <c r="K243" i="17"/>
  <c r="K244" i="17"/>
  <c r="K245" i="17"/>
  <c r="K246" i="17"/>
  <c r="K247" i="17"/>
  <c r="K248" i="17"/>
  <c r="K249" i="17"/>
  <c r="K250" i="17"/>
  <c r="K251" i="17"/>
  <c r="K252" i="17"/>
  <c r="K253" i="17"/>
  <c r="K254" i="17"/>
  <c r="K255" i="17"/>
  <c r="K256" i="17"/>
  <c r="K257" i="17"/>
  <c r="K258" i="17"/>
  <c r="K259" i="17"/>
  <c r="K260" i="17"/>
  <c r="K261" i="17"/>
  <c r="K262" i="17"/>
  <c r="K263" i="17"/>
  <c r="K264" i="17"/>
  <c r="K265" i="17"/>
  <c r="K266" i="17"/>
  <c r="K267" i="17"/>
  <c r="K268" i="17"/>
  <c r="K269" i="17"/>
  <c r="K270" i="17"/>
  <c r="K271" i="17"/>
  <c r="K272" i="17"/>
  <c r="K273" i="17"/>
  <c r="K274" i="17"/>
  <c r="K275" i="17"/>
  <c r="K276" i="17"/>
  <c r="K277" i="17"/>
  <c r="K278" i="17"/>
  <c r="K279" i="17"/>
  <c r="K280" i="17"/>
  <c r="K281" i="17"/>
  <c r="K282" i="17"/>
  <c r="K283" i="17"/>
  <c r="K284" i="17"/>
  <c r="K285" i="17"/>
  <c r="K286" i="17"/>
  <c r="K287" i="17"/>
  <c r="K288" i="17"/>
  <c r="K289" i="17"/>
  <c r="K290" i="17"/>
  <c r="K291" i="17"/>
  <c r="K292" i="17"/>
  <c r="K293" i="17"/>
  <c r="K294" i="17"/>
  <c r="K295" i="17"/>
  <c r="K296" i="17"/>
  <c r="K297" i="17"/>
  <c r="K298" i="17"/>
  <c r="K299" i="17"/>
  <c r="K300" i="17"/>
  <c r="K301" i="17"/>
  <c r="K302" i="17"/>
  <c r="K303" i="17"/>
  <c r="K304" i="17"/>
  <c r="K305" i="17"/>
  <c r="K306" i="17"/>
  <c r="K307" i="17"/>
  <c r="K308" i="17"/>
  <c r="K309" i="17"/>
  <c r="K310" i="17"/>
  <c r="K311" i="17"/>
  <c r="K312" i="17"/>
  <c r="K313" i="17"/>
  <c r="K314" i="17"/>
  <c r="K315" i="17"/>
  <c r="K316" i="17"/>
  <c r="K317" i="17"/>
  <c r="K318" i="17"/>
  <c r="K319" i="17"/>
  <c r="K320" i="17"/>
  <c r="K321" i="17"/>
  <c r="K322" i="17"/>
  <c r="K323" i="17"/>
  <c r="K324" i="17"/>
  <c r="K325" i="17"/>
  <c r="K326" i="17"/>
  <c r="K327" i="17"/>
  <c r="K328" i="17"/>
  <c r="K329" i="17"/>
  <c r="K330" i="17"/>
  <c r="K331" i="17"/>
  <c r="K332" i="17"/>
  <c r="K333" i="17"/>
  <c r="K334" i="17"/>
  <c r="K335" i="17"/>
  <c r="K336" i="17"/>
  <c r="K337" i="17"/>
  <c r="K338" i="17"/>
  <c r="K339" i="17"/>
  <c r="K340" i="17"/>
  <c r="K341" i="17"/>
  <c r="K342" i="17"/>
  <c r="K343" i="17"/>
  <c r="K344" i="17"/>
  <c r="K345" i="17"/>
  <c r="K346" i="17"/>
  <c r="K347" i="17"/>
  <c r="K348" i="17"/>
  <c r="K349" i="17"/>
  <c r="K350" i="17"/>
  <c r="K351" i="17"/>
  <c r="K352" i="17"/>
  <c r="K353" i="17"/>
  <c r="K354" i="17"/>
  <c r="K355" i="17"/>
  <c r="K356" i="17"/>
  <c r="K357" i="17"/>
  <c r="K358" i="17"/>
  <c r="K359" i="17"/>
  <c r="K360" i="17"/>
  <c r="K361" i="17"/>
  <c r="K362" i="17"/>
  <c r="K363" i="17"/>
  <c r="K364" i="17"/>
  <c r="K365" i="17"/>
  <c r="K366" i="17"/>
  <c r="K367" i="17"/>
  <c r="K368" i="17"/>
  <c r="K369" i="17"/>
  <c r="K370" i="17"/>
  <c r="K371" i="17"/>
  <c r="K372" i="17"/>
  <c r="K373" i="17"/>
  <c r="K374" i="17"/>
  <c r="K375" i="17"/>
  <c r="K376" i="17"/>
  <c r="K377" i="17"/>
  <c r="K378" i="17"/>
  <c r="K379" i="17"/>
  <c r="K380" i="17"/>
  <c r="K381" i="17"/>
  <c r="K382" i="17"/>
  <c r="K383" i="17"/>
  <c r="K384" i="17"/>
  <c r="K385" i="17"/>
  <c r="K386" i="17"/>
  <c r="K387" i="17"/>
  <c r="K388" i="17"/>
  <c r="K389" i="17"/>
  <c r="K390" i="17"/>
  <c r="K391" i="17"/>
  <c r="K392" i="17"/>
  <c r="K393" i="17"/>
  <c r="K394" i="17"/>
  <c r="K395" i="17"/>
  <c r="K396" i="17"/>
  <c r="K397" i="17"/>
  <c r="K398" i="17"/>
  <c r="K399" i="17"/>
  <c r="K400" i="17"/>
  <c r="K401" i="17"/>
  <c r="K402" i="17"/>
  <c r="K403" i="17"/>
  <c r="K404" i="17"/>
  <c r="K405" i="17"/>
  <c r="K406" i="17"/>
  <c r="K407" i="17"/>
  <c r="K408" i="17"/>
  <c r="K409" i="17"/>
  <c r="K410" i="17"/>
  <c r="K411" i="17"/>
  <c r="K412" i="17"/>
  <c r="K413" i="17"/>
  <c r="K414" i="17"/>
  <c r="K415" i="17"/>
  <c r="K416" i="17"/>
  <c r="K417" i="17"/>
  <c r="K418" i="17"/>
  <c r="K419" i="17"/>
  <c r="K420" i="17"/>
  <c r="K421" i="17"/>
  <c r="K422" i="17"/>
  <c r="K423" i="17"/>
  <c r="K424" i="17"/>
  <c r="K425" i="17"/>
  <c r="K426" i="17"/>
  <c r="K427" i="17"/>
  <c r="K428" i="17"/>
  <c r="K429" i="17"/>
  <c r="K430" i="17"/>
  <c r="K431" i="17"/>
  <c r="K432" i="17"/>
  <c r="K433" i="17"/>
  <c r="K434" i="17"/>
  <c r="K435" i="17"/>
  <c r="K436" i="17"/>
  <c r="K437" i="17"/>
  <c r="K438" i="17"/>
  <c r="K439" i="17"/>
  <c r="K440" i="17"/>
  <c r="K441" i="17"/>
  <c r="K442" i="17"/>
  <c r="K443" i="17"/>
  <c r="K444" i="17"/>
  <c r="K445" i="17"/>
  <c r="K446" i="17"/>
  <c r="K447" i="17"/>
  <c r="K448" i="17"/>
  <c r="K449" i="17"/>
  <c r="K450" i="17"/>
  <c r="K451" i="17"/>
  <c r="K452" i="17"/>
  <c r="K453" i="17"/>
  <c r="K454" i="17"/>
  <c r="K455" i="17"/>
  <c r="K456" i="17"/>
  <c r="K457" i="17"/>
  <c r="K458" i="17"/>
  <c r="K459" i="17"/>
  <c r="K460" i="17"/>
  <c r="K461" i="17"/>
  <c r="K462" i="17"/>
  <c r="K463" i="17"/>
  <c r="K464" i="17"/>
  <c r="K465" i="17"/>
  <c r="K466" i="17"/>
  <c r="K467" i="17"/>
  <c r="K468" i="17"/>
  <c r="K469" i="17"/>
  <c r="K470" i="17"/>
  <c r="K471" i="17"/>
  <c r="K472" i="17"/>
  <c r="K473" i="17"/>
  <c r="K474" i="17"/>
  <c r="K475" i="17"/>
  <c r="K476" i="17"/>
  <c r="K477" i="17"/>
  <c r="K478" i="17"/>
  <c r="K479" i="17"/>
  <c r="K480" i="17"/>
  <c r="K481" i="17"/>
  <c r="K482" i="17"/>
  <c r="K483" i="17"/>
  <c r="K484" i="17"/>
  <c r="K485" i="17"/>
  <c r="K486" i="17"/>
  <c r="K487" i="17"/>
  <c r="K488" i="17"/>
  <c r="K489" i="17"/>
  <c r="K490" i="17"/>
  <c r="K491" i="17"/>
  <c r="K492" i="17"/>
  <c r="K493" i="17"/>
  <c r="K494" i="17"/>
  <c r="K495" i="17"/>
  <c r="K496" i="17"/>
  <c r="K497" i="17"/>
  <c r="K498" i="17"/>
  <c r="K499" i="17"/>
  <c r="K500" i="17"/>
  <c r="K501" i="17"/>
  <c r="K502" i="17"/>
  <c r="K503" i="17"/>
  <c r="K504" i="17"/>
  <c r="K505" i="17"/>
  <c r="K506" i="17"/>
  <c r="K37" i="15"/>
  <c r="H37" i="15"/>
  <c r="Q37" i="15"/>
  <c r="E37" i="15"/>
  <c r="N37" i="15"/>
  <c r="P269" i="19" l="1"/>
  <c r="P605" i="19"/>
  <c r="P541" i="19"/>
  <c r="P221" i="19"/>
  <c r="P197" i="19"/>
  <c r="P21" i="19"/>
  <c r="P549" i="19"/>
  <c r="P509" i="19"/>
  <c r="P581" i="19"/>
  <c r="P253" i="19"/>
  <c r="P181" i="19"/>
  <c r="P525" i="19"/>
  <c r="P517" i="19"/>
  <c r="P285" i="19"/>
  <c r="P173" i="19"/>
  <c r="K15" i="19"/>
  <c r="K14" i="19"/>
  <c r="P561" i="19"/>
  <c r="P577" i="19"/>
  <c r="P545" i="19"/>
  <c r="P505" i="19"/>
  <c r="P513" i="19"/>
  <c r="P547" i="19"/>
  <c r="P585" i="19"/>
  <c r="P609" i="19"/>
  <c r="P593" i="19"/>
  <c r="P553" i="19"/>
  <c r="P521" i="19"/>
  <c r="P187" i="19"/>
  <c r="P595" i="19"/>
  <c r="P35" i="19"/>
  <c r="P555" i="19"/>
  <c r="P179" i="19"/>
  <c r="P74" i="19"/>
  <c r="P51" i="19"/>
  <c r="P563" i="19"/>
  <c r="P171" i="19"/>
  <c r="P571" i="19"/>
  <c r="P523" i="19"/>
  <c r="P474" i="19"/>
  <c r="P507" i="19"/>
  <c r="P491" i="19"/>
  <c r="P515" i="19"/>
  <c r="P579" i="19"/>
  <c r="P531" i="19"/>
  <c r="P66" i="19"/>
  <c r="P603" i="19"/>
  <c r="P587" i="19"/>
  <c r="P539" i="19"/>
  <c r="P475" i="19"/>
  <c r="P195" i="19"/>
  <c r="P189" i="19"/>
  <c r="P336" i="19"/>
  <c r="P334" i="19"/>
  <c r="P70" i="19"/>
  <c r="P468" i="19"/>
  <c r="P490" i="19"/>
  <c r="I24" i="19"/>
  <c r="J24" i="19" s="1"/>
  <c r="I22" i="19"/>
  <c r="J22" i="19" s="1"/>
  <c r="AM33" i="19"/>
  <c r="P23" i="19"/>
  <c r="AM17" i="19"/>
  <c r="D23" i="19"/>
  <c r="C38" i="15"/>
  <c r="C37" i="15"/>
  <c r="AM43" i="19"/>
  <c r="I40" i="19"/>
  <c r="J40" i="19" s="1"/>
  <c r="I39" i="19"/>
  <c r="J39" i="19" s="1"/>
  <c r="D43" i="19"/>
  <c r="I41" i="19"/>
  <c r="J41" i="19" s="1"/>
  <c r="P43" i="19"/>
  <c r="P37" i="19"/>
  <c r="P38" i="19"/>
  <c r="P41" i="19"/>
  <c r="P39" i="19"/>
  <c r="I38" i="19"/>
  <c r="J38" i="19" s="1"/>
  <c r="I37" i="19"/>
  <c r="J37" i="19" s="1"/>
  <c r="D27" i="19"/>
  <c r="P22" i="19"/>
  <c r="I16" i="19"/>
  <c r="J16" i="19" s="1"/>
  <c r="D15" i="19"/>
  <c r="AM13" i="19"/>
  <c r="AM9" i="19"/>
  <c r="P30" i="19"/>
  <c r="AM27" i="19"/>
  <c r="I21" i="19"/>
  <c r="J21" i="19" s="1"/>
  <c r="P19" i="19"/>
  <c r="I11" i="19"/>
  <c r="J11" i="19" s="1"/>
  <c r="I30" i="19"/>
  <c r="J30" i="19" s="1"/>
  <c r="AM28" i="19"/>
  <c r="AM22" i="19"/>
  <c r="I19" i="19"/>
  <c r="J19" i="19" s="1"/>
  <c r="K7" i="19"/>
  <c r="P7" i="19" s="1"/>
  <c r="Q7" i="19" s="1"/>
  <c r="D21" i="19"/>
  <c r="K10" i="19"/>
  <c r="P10" i="19" s="1"/>
  <c r="Q10" i="19" s="1"/>
  <c r="I8" i="19"/>
  <c r="J8" i="19" s="1"/>
  <c r="AM30" i="19"/>
  <c r="I13" i="19"/>
  <c r="J13" i="19" s="1"/>
  <c r="AM10" i="19"/>
  <c r="I10" i="19"/>
  <c r="J10" i="19" s="1"/>
  <c r="AM38" i="19"/>
  <c r="P32" i="19"/>
  <c r="AM26" i="19"/>
  <c r="I26" i="19"/>
  <c r="J26" i="19" s="1"/>
  <c r="AM16" i="19"/>
  <c r="P15" i="19"/>
  <c r="H17" i="20" s="1"/>
  <c r="H16" i="22" s="1"/>
  <c r="D13" i="19"/>
  <c r="AM11" i="19"/>
  <c r="D11" i="19"/>
  <c r="D8" i="19"/>
  <c r="AM19" i="19"/>
  <c r="D16" i="19"/>
  <c r="P14" i="19"/>
  <c r="D7" i="19"/>
  <c r="AM32" i="19"/>
  <c r="I32" i="19"/>
  <c r="J32" i="19" s="1"/>
  <c r="P31" i="19"/>
  <c r="P25" i="19"/>
  <c r="P18" i="19"/>
  <c r="AM40" i="19"/>
  <c r="P27" i="19"/>
  <c r="AM18" i="19"/>
  <c r="I18" i="19"/>
  <c r="J18" i="19" s="1"/>
  <c r="I14" i="19"/>
  <c r="J14" i="19" s="1"/>
  <c r="K9" i="19"/>
  <c r="P9" i="19" s="1"/>
  <c r="Q9" i="19" s="1"/>
  <c r="D17" i="20" s="1"/>
  <c r="AM37" i="19"/>
  <c r="D31" i="19"/>
  <c r="AM25" i="19"/>
  <c r="I25" i="19"/>
  <c r="J25" i="19" s="1"/>
  <c r="P17" i="19"/>
  <c r="AM14" i="19"/>
  <c r="I9" i="19"/>
  <c r="J9" i="19" s="1"/>
  <c r="I17" i="19"/>
  <c r="J17" i="19" s="1"/>
  <c r="I469" i="19"/>
  <c r="J469" i="19" s="1"/>
  <c r="AM469" i="19"/>
  <c r="P421" i="19"/>
  <c r="I421" i="19"/>
  <c r="J421" i="19" s="1"/>
  <c r="AM421" i="19"/>
  <c r="D421" i="19"/>
  <c r="I497" i="19"/>
  <c r="J497" i="19" s="1"/>
  <c r="AM497" i="19"/>
  <c r="P403" i="19"/>
  <c r="I403" i="19"/>
  <c r="J403" i="19" s="1"/>
  <c r="AM403" i="19"/>
  <c r="P265" i="19"/>
  <c r="AM265" i="19"/>
  <c r="I265" i="19"/>
  <c r="J265" i="19" s="1"/>
  <c r="P373" i="19"/>
  <c r="I373" i="19"/>
  <c r="J373" i="19" s="1"/>
  <c r="AM373" i="19"/>
  <c r="D373" i="19"/>
  <c r="P290" i="19"/>
  <c r="I290" i="19"/>
  <c r="J290" i="19" s="1"/>
  <c r="AM290" i="19"/>
  <c r="D290" i="19"/>
  <c r="I493" i="19"/>
  <c r="J493" i="19" s="1"/>
  <c r="AM493" i="19"/>
  <c r="P488" i="19"/>
  <c r="I477" i="19"/>
  <c r="J477" i="19" s="1"/>
  <c r="AM477" i="19"/>
  <c r="P472" i="19"/>
  <c r="P469" i="19"/>
  <c r="D461" i="19"/>
  <c r="P461" i="19"/>
  <c r="P425" i="19"/>
  <c r="I425" i="19"/>
  <c r="J425" i="19" s="1"/>
  <c r="AM425" i="19"/>
  <c r="P415" i="19"/>
  <c r="I415" i="19"/>
  <c r="J415" i="19" s="1"/>
  <c r="AM415" i="19"/>
  <c r="P401" i="19"/>
  <c r="I401" i="19"/>
  <c r="J401" i="19" s="1"/>
  <c r="AM401" i="19"/>
  <c r="D401" i="19"/>
  <c r="P371" i="19"/>
  <c r="I371" i="19"/>
  <c r="J371" i="19" s="1"/>
  <c r="AM371" i="19"/>
  <c r="P355" i="19"/>
  <c r="I355" i="19"/>
  <c r="J355" i="19" s="1"/>
  <c r="AM355" i="19"/>
  <c r="D355" i="19"/>
  <c r="P324" i="19"/>
  <c r="I324" i="19"/>
  <c r="J324" i="19" s="1"/>
  <c r="AM324" i="19"/>
  <c r="P314" i="19"/>
  <c r="I314" i="19"/>
  <c r="J314" i="19" s="1"/>
  <c r="AM314" i="19"/>
  <c r="D314" i="19"/>
  <c r="I485" i="19"/>
  <c r="J485" i="19" s="1"/>
  <c r="AM485" i="19"/>
  <c r="P435" i="19"/>
  <c r="I435" i="19"/>
  <c r="J435" i="19" s="1"/>
  <c r="AM435" i="19"/>
  <c r="I449" i="19"/>
  <c r="J449" i="19" s="1"/>
  <c r="AM449" i="19"/>
  <c r="D449" i="19"/>
  <c r="P405" i="19"/>
  <c r="I405" i="19"/>
  <c r="J405" i="19" s="1"/>
  <c r="AM405" i="19"/>
  <c r="D405" i="19"/>
  <c r="I481" i="19"/>
  <c r="J481" i="19" s="1"/>
  <c r="AM481" i="19"/>
  <c r="I465" i="19"/>
  <c r="J465" i="19" s="1"/>
  <c r="AM465" i="19"/>
  <c r="P447" i="19"/>
  <c r="I447" i="19"/>
  <c r="J447" i="19" s="1"/>
  <c r="AM447" i="19"/>
  <c r="P433" i="19"/>
  <c r="I433" i="19"/>
  <c r="J433" i="19" s="1"/>
  <c r="AM433" i="19"/>
  <c r="D433" i="19"/>
  <c r="P482" i="19"/>
  <c r="P357" i="19"/>
  <c r="I357" i="19"/>
  <c r="J357" i="19" s="1"/>
  <c r="AM357" i="19"/>
  <c r="D357" i="19"/>
  <c r="P330" i="19"/>
  <c r="I330" i="19"/>
  <c r="J330" i="19" s="1"/>
  <c r="AM330" i="19"/>
  <c r="D330" i="19"/>
  <c r="I499" i="19"/>
  <c r="J499" i="19" s="1"/>
  <c r="AM499" i="19"/>
  <c r="I498" i="19"/>
  <c r="J498" i="19" s="1"/>
  <c r="P494" i="19"/>
  <c r="I483" i="19"/>
  <c r="J483" i="19" s="1"/>
  <c r="AM483" i="19"/>
  <c r="I482" i="19"/>
  <c r="J482" i="19" s="1"/>
  <c r="P478" i="19"/>
  <c r="I467" i="19"/>
  <c r="J467" i="19" s="1"/>
  <c r="AM467" i="19"/>
  <c r="I466" i="19"/>
  <c r="J466" i="19" s="1"/>
  <c r="P409" i="19"/>
  <c r="I409" i="19"/>
  <c r="J409" i="19" s="1"/>
  <c r="AM409" i="19"/>
  <c r="P399" i="19"/>
  <c r="I399" i="19"/>
  <c r="J399" i="19" s="1"/>
  <c r="AM399" i="19"/>
  <c r="P385" i="19"/>
  <c r="I385" i="19"/>
  <c r="J385" i="19" s="1"/>
  <c r="AM385" i="19"/>
  <c r="D385" i="19"/>
  <c r="I501" i="19"/>
  <c r="J501" i="19" s="1"/>
  <c r="AM501" i="19"/>
  <c r="I491" i="19"/>
  <c r="J491" i="19" s="1"/>
  <c r="AM491" i="19"/>
  <c r="I475" i="19"/>
  <c r="J475" i="19" s="1"/>
  <c r="AM475" i="19"/>
  <c r="P419" i="19"/>
  <c r="I419" i="19"/>
  <c r="J419" i="19" s="1"/>
  <c r="AM419" i="19"/>
  <c r="P349" i="19"/>
  <c r="I349" i="19"/>
  <c r="J349" i="19" s="1"/>
  <c r="AM349" i="19"/>
  <c r="D349" i="19"/>
  <c r="P389" i="19"/>
  <c r="I389" i="19"/>
  <c r="J389" i="19" s="1"/>
  <c r="AM389" i="19"/>
  <c r="D389" i="19"/>
  <c r="P347" i="19"/>
  <c r="I347" i="19"/>
  <c r="J347" i="19" s="1"/>
  <c r="AM347" i="19"/>
  <c r="D347" i="19"/>
  <c r="I471" i="19"/>
  <c r="J471" i="19" s="1"/>
  <c r="AM471" i="19"/>
  <c r="P466" i="19"/>
  <c r="P441" i="19"/>
  <c r="I441" i="19"/>
  <c r="J441" i="19" s="1"/>
  <c r="AM441" i="19"/>
  <c r="P387" i="19"/>
  <c r="I387" i="19"/>
  <c r="J387" i="19" s="1"/>
  <c r="AM387" i="19"/>
  <c r="AM498" i="19"/>
  <c r="P497" i="19"/>
  <c r="I489" i="19"/>
  <c r="J489" i="19" s="1"/>
  <c r="AM489" i="19"/>
  <c r="I488" i="19"/>
  <c r="J488" i="19" s="1"/>
  <c r="AM482" i="19"/>
  <c r="P481" i="19"/>
  <c r="I473" i="19"/>
  <c r="J473" i="19" s="1"/>
  <c r="AM473" i="19"/>
  <c r="I472" i="19"/>
  <c r="J472" i="19" s="1"/>
  <c r="AM466" i="19"/>
  <c r="P465" i="19"/>
  <c r="D463" i="19"/>
  <c r="D457" i="19"/>
  <c r="I451" i="19"/>
  <c r="J451" i="19" s="1"/>
  <c r="P451" i="19"/>
  <c r="P393" i="19"/>
  <c r="I393" i="19"/>
  <c r="J393" i="19" s="1"/>
  <c r="AM393" i="19"/>
  <c r="P383" i="19"/>
  <c r="I383" i="19"/>
  <c r="J383" i="19" s="1"/>
  <c r="AM383" i="19"/>
  <c r="P369" i="19"/>
  <c r="I369" i="19"/>
  <c r="J369" i="19" s="1"/>
  <c r="AM369" i="19"/>
  <c r="D369" i="19"/>
  <c r="P353" i="19"/>
  <c r="I353" i="19"/>
  <c r="J353" i="19" s="1"/>
  <c r="AM353" i="19"/>
  <c r="P338" i="19"/>
  <c r="I338" i="19"/>
  <c r="J338" i="19" s="1"/>
  <c r="AM338" i="19"/>
  <c r="D338" i="19"/>
  <c r="P361" i="19"/>
  <c r="I361" i="19"/>
  <c r="J361" i="19" s="1"/>
  <c r="AM361" i="19"/>
  <c r="P498" i="19"/>
  <c r="I487" i="19"/>
  <c r="J487" i="19" s="1"/>
  <c r="AM487" i="19"/>
  <c r="P431" i="19"/>
  <c r="I431" i="19"/>
  <c r="J431" i="19" s="1"/>
  <c r="AM431" i="19"/>
  <c r="P417" i="19"/>
  <c r="I417" i="19"/>
  <c r="J417" i="19" s="1"/>
  <c r="AM417" i="19"/>
  <c r="D417" i="19"/>
  <c r="D501" i="19"/>
  <c r="I495" i="19"/>
  <c r="J495" i="19" s="1"/>
  <c r="AM495" i="19"/>
  <c r="P487" i="19"/>
  <c r="D485" i="19"/>
  <c r="I479" i="19"/>
  <c r="J479" i="19" s="1"/>
  <c r="AM479" i="19"/>
  <c r="P471" i="19"/>
  <c r="D469" i="19"/>
  <c r="P449" i="19"/>
  <c r="P437" i="19"/>
  <c r="I437" i="19"/>
  <c r="J437" i="19" s="1"/>
  <c r="AM437" i="19"/>
  <c r="D437" i="19"/>
  <c r="D435" i="19"/>
  <c r="P377" i="19"/>
  <c r="I377" i="19"/>
  <c r="J377" i="19" s="1"/>
  <c r="AM377" i="19"/>
  <c r="P367" i="19"/>
  <c r="I367" i="19"/>
  <c r="J367" i="19" s="1"/>
  <c r="AM367" i="19"/>
  <c r="D361" i="19"/>
  <c r="P308" i="19"/>
  <c r="I308" i="19"/>
  <c r="J308" i="19" s="1"/>
  <c r="AM308" i="19"/>
  <c r="P445" i="19"/>
  <c r="I445" i="19"/>
  <c r="J445" i="19" s="1"/>
  <c r="AM445" i="19"/>
  <c r="P429" i="19"/>
  <c r="I429" i="19"/>
  <c r="J429" i="19" s="1"/>
  <c r="AM429" i="19"/>
  <c r="P413" i="19"/>
  <c r="I413" i="19"/>
  <c r="J413" i="19" s="1"/>
  <c r="AM413" i="19"/>
  <c r="P397" i="19"/>
  <c r="I397" i="19"/>
  <c r="J397" i="19" s="1"/>
  <c r="AM397" i="19"/>
  <c r="P381" i="19"/>
  <c r="I381" i="19"/>
  <c r="J381" i="19" s="1"/>
  <c r="AM381" i="19"/>
  <c r="P365" i="19"/>
  <c r="I365" i="19"/>
  <c r="J365" i="19" s="1"/>
  <c r="AM365" i="19"/>
  <c r="P359" i="19"/>
  <c r="I359" i="19"/>
  <c r="J359" i="19" s="1"/>
  <c r="AM359" i="19"/>
  <c r="P351" i="19"/>
  <c r="I351" i="19"/>
  <c r="J351" i="19" s="1"/>
  <c r="AM351" i="19"/>
  <c r="P298" i="19"/>
  <c r="I298" i="19"/>
  <c r="J298" i="19" s="1"/>
  <c r="AM298" i="19"/>
  <c r="D298" i="19"/>
  <c r="P439" i="19"/>
  <c r="I439" i="19"/>
  <c r="J439" i="19" s="1"/>
  <c r="AM439" i="19"/>
  <c r="P423" i="19"/>
  <c r="I423" i="19"/>
  <c r="J423" i="19" s="1"/>
  <c r="AM423" i="19"/>
  <c r="P407" i="19"/>
  <c r="I407" i="19"/>
  <c r="J407" i="19" s="1"/>
  <c r="AM407" i="19"/>
  <c r="P391" i="19"/>
  <c r="I391" i="19"/>
  <c r="J391" i="19" s="1"/>
  <c r="AM391" i="19"/>
  <c r="P375" i="19"/>
  <c r="I375" i="19"/>
  <c r="J375" i="19" s="1"/>
  <c r="AM375" i="19"/>
  <c r="P233" i="19"/>
  <c r="AM233" i="19"/>
  <c r="I233" i="19"/>
  <c r="J233" i="19" s="1"/>
  <c r="P443" i="19"/>
  <c r="I443" i="19"/>
  <c r="J443" i="19" s="1"/>
  <c r="AM443" i="19"/>
  <c r="P427" i="19"/>
  <c r="I427" i="19"/>
  <c r="J427" i="19" s="1"/>
  <c r="AM427" i="19"/>
  <c r="P411" i="19"/>
  <c r="I411" i="19"/>
  <c r="J411" i="19" s="1"/>
  <c r="AM411" i="19"/>
  <c r="P395" i="19"/>
  <c r="I395" i="19"/>
  <c r="J395" i="19" s="1"/>
  <c r="AM395" i="19"/>
  <c r="P379" i="19"/>
  <c r="I379" i="19"/>
  <c r="J379" i="19" s="1"/>
  <c r="AM379" i="19"/>
  <c r="P363" i="19"/>
  <c r="I363" i="19"/>
  <c r="J363" i="19" s="1"/>
  <c r="AM363" i="19"/>
  <c r="P326" i="19"/>
  <c r="I326" i="19"/>
  <c r="J326" i="19" s="1"/>
  <c r="AM326" i="19"/>
  <c r="P310" i="19"/>
  <c r="I310" i="19"/>
  <c r="J310" i="19" s="1"/>
  <c r="AM310" i="19"/>
  <c r="P292" i="19"/>
  <c r="I292" i="19"/>
  <c r="J292" i="19" s="1"/>
  <c r="AM292" i="19"/>
  <c r="I279" i="19"/>
  <c r="J279" i="19" s="1"/>
  <c r="P279" i="19"/>
  <c r="D279" i="19"/>
  <c r="AM279" i="19"/>
  <c r="I247" i="19"/>
  <c r="J247" i="19" s="1"/>
  <c r="P247" i="19"/>
  <c r="D247" i="19"/>
  <c r="AM247" i="19"/>
  <c r="I119" i="19"/>
  <c r="J119" i="19" s="1"/>
  <c r="AM119" i="19"/>
  <c r="P119" i="19"/>
  <c r="D119" i="19"/>
  <c r="P320" i="19"/>
  <c r="I320" i="19"/>
  <c r="J320" i="19" s="1"/>
  <c r="AM320" i="19"/>
  <c r="P304" i="19"/>
  <c r="I304" i="19"/>
  <c r="J304" i="19" s="1"/>
  <c r="AM304" i="19"/>
  <c r="G8" i="20"/>
  <c r="P318" i="19"/>
  <c r="I318" i="19"/>
  <c r="J318" i="19" s="1"/>
  <c r="AM318" i="19"/>
  <c r="P302" i="19"/>
  <c r="I302" i="19"/>
  <c r="J302" i="19" s="1"/>
  <c r="AM302" i="19"/>
  <c r="P296" i="19"/>
  <c r="I296" i="19"/>
  <c r="J296" i="19" s="1"/>
  <c r="AM296" i="19"/>
  <c r="P288" i="19"/>
  <c r="I288" i="19"/>
  <c r="J288" i="19" s="1"/>
  <c r="AM288" i="19"/>
  <c r="I263" i="19"/>
  <c r="J263" i="19" s="1"/>
  <c r="P263" i="19"/>
  <c r="D263" i="19"/>
  <c r="AM263" i="19"/>
  <c r="I231" i="19"/>
  <c r="J231" i="19" s="1"/>
  <c r="P231" i="19"/>
  <c r="D231" i="19"/>
  <c r="AM231" i="19"/>
  <c r="I143" i="19"/>
  <c r="J143" i="19" s="1"/>
  <c r="AM143" i="19"/>
  <c r="P143" i="19"/>
  <c r="P328" i="19"/>
  <c r="I328" i="19"/>
  <c r="J328" i="19" s="1"/>
  <c r="AM328" i="19"/>
  <c r="P312" i="19"/>
  <c r="I312" i="19"/>
  <c r="J312" i="19" s="1"/>
  <c r="AM312" i="19"/>
  <c r="P322" i="19"/>
  <c r="I322" i="19"/>
  <c r="J322" i="19" s="1"/>
  <c r="AM322" i="19"/>
  <c r="P306" i="19"/>
  <c r="I306" i="19"/>
  <c r="J306" i="19" s="1"/>
  <c r="AM306" i="19"/>
  <c r="P294" i="19"/>
  <c r="I294" i="19"/>
  <c r="J294" i="19" s="1"/>
  <c r="AM294" i="19"/>
  <c r="AM336" i="19"/>
  <c r="D336" i="19"/>
  <c r="D326" i="19"/>
  <c r="P316" i="19"/>
  <c r="I316" i="19"/>
  <c r="J316" i="19" s="1"/>
  <c r="AM316" i="19"/>
  <c r="D310" i="19"/>
  <c r="P300" i="19"/>
  <c r="I300" i="19"/>
  <c r="J300" i="19" s="1"/>
  <c r="AM300" i="19"/>
  <c r="D292" i="19"/>
  <c r="P281" i="19"/>
  <c r="AM281" i="19"/>
  <c r="I281" i="19"/>
  <c r="J281" i="19" s="1"/>
  <c r="P249" i="19"/>
  <c r="AM249" i="19"/>
  <c r="I249" i="19"/>
  <c r="J249" i="19" s="1"/>
  <c r="P217" i="19"/>
  <c r="AM217" i="19"/>
  <c r="I217" i="19"/>
  <c r="J217" i="19" s="1"/>
  <c r="I135" i="19"/>
  <c r="J135" i="19" s="1"/>
  <c r="AM135" i="19"/>
  <c r="P135" i="19"/>
  <c r="I87" i="19"/>
  <c r="J87" i="19" s="1"/>
  <c r="AM87" i="19"/>
  <c r="P87" i="19"/>
  <c r="I159" i="19"/>
  <c r="J159" i="19" s="1"/>
  <c r="AM159" i="19"/>
  <c r="P159" i="19"/>
  <c r="D159" i="19"/>
  <c r="AM287" i="19"/>
  <c r="P275" i="19"/>
  <c r="AM271" i="19"/>
  <c r="P259" i="19"/>
  <c r="AM255" i="19"/>
  <c r="P243" i="19"/>
  <c r="AM239" i="19"/>
  <c r="P227" i="19"/>
  <c r="AM223" i="19"/>
  <c r="D164" i="19"/>
  <c r="P164" i="19"/>
  <c r="I164" i="19"/>
  <c r="J164" i="19" s="1"/>
  <c r="I103" i="19"/>
  <c r="J103" i="19" s="1"/>
  <c r="AM103" i="19"/>
  <c r="P103" i="19"/>
  <c r="F13" i="20"/>
  <c r="I275" i="19"/>
  <c r="J275" i="19" s="1"/>
  <c r="I259" i="19"/>
  <c r="J259" i="19" s="1"/>
  <c r="I243" i="19"/>
  <c r="J243" i="19" s="1"/>
  <c r="I227" i="19"/>
  <c r="J227" i="19" s="1"/>
  <c r="D198" i="19"/>
  <c r="P198" i="19"/>
  <c r="I198" i="19"/>
  <c r="J198" i="19" s="1"/>
  <c r="AM198" i="19"/>
  <c r="I127" i="19"/>
  <c r="J127" i="19" s="1"/>
  <c r="AM127" i="19"/>
  <c r="P127" i="19"/>
  <c r="P64" i="19"/>
  <c r="D64" i="19"/>
  <c r="AM64" i="19"/>
  <c r="I64" i="19"/>
  <c r="J64" i="19" s="1"/>
  <c r="D57" i="19"/>
  <c r="I57" i="19"/>
  <c r="J57" i="19" s="1"/>
  <c r="AM57" i="19"/>
  <c r="P57" i="19"/>
  <c r="AM275" i="19"/>
  <c r="AM259" i="19"/>
  <c r="AM243" i="19"/>
  <c r="AM227" i="19"/>
  <c r="D190" i="19"/>
  <c r="P190" i="19"/>
  <c r="I190" i="19"/>
  <c r="J190" i="19" s="1"/>
  <c r="AM190" i="19"/>
  <c r="D182" i="19"/>
  <c r="P182" i="19"/>
  <c r="I182" i="19"/>
  <c r="J182" i="19" s="1"/>
  <c r="AM182" i="19"/>
  <c r="D174" i="19"/>
  <c r="P174" i="19"/>
  <c r="I174" i="19"/>
  <c r="J174" i="19" s="1"/>
  <c r="AM174" i="19"/>
  <c r="I151" i="19"/>
  <c r="J151" i="19" s="1"/>
  <c r="AM151" i="19"/>
  <c r="P151" i="19"/>
  <c r="D69" i="19"/>
  <c r="I69" i="19"/>
  <c r="J69" i="19" s="1"/>
  <c r="AM69" i="19"/>
  <c r="P69" i="19"/>
  <c r="M10" i="20"/>
  <c r="M9" i="22" s="1"/>
  <c r="P203" i="19"/>
  <c r="I203" i="19"/>
  <c r="J203" i="19" s="1"/>
  <c r="P201" i="19"/>
  <c r="I201" i="19"/>
  <c r="J201" i="19" s="1"/>
  <c r="D201" i="19"/>
  <c r="AM201" i="19"/>
  <c r="P193" i="19"/>
  <c r="I193" i="19"/>
  <c r="J193" i="19" s="1"/>
  <c r="D193" i="19"/>
  <c r="AM193" i="19"/>
  <c r="P185" i="19"/>
  <c r="I185" i="19"/>
  <c r="J185" i="19" s="1"/>
  <c r="D185" i="19"/>
  <c r="AM185" i="19"/>
  <c r="P177" i="19"/>
  <c r="I177" i="19"/>
  <c r="J177" i="19" s="1"/>
  <c r="D177" i="19"/>
  <c r="AM177" i="19"/>
  <c r="P169" i="19"/>
  <c r="I169" i="19"/>
  <c r="J169" i="19" s="1"/>
  <c r="D169" i="19"/>
  <c r="AM169" i="19"/>
  <c r="I111" i="19"/>
  <c r="J111" i="19" s="1"/>
  <c r="AM111" i="19"/>
  <c r="P111" i="19"/>
  <c r="I95" i="19"/>
  <c r="J95" i="19" s="1"/>
  <c r="AM95" i="19"/>
  <c r="P95" i="19"/>
  <c r="P72" i="19"/>
  <c r="D72" i="19"/>
  <c r="AM72" i="19"/>
  <c r="I72" i="19"/>
  <c r="J72" i="19" s="1"/>
  <c r="I47" i="19"/>
  <c r="J47" i="19" s="1"/>
  <c r="AM47" i="19"/>
  <c r="P47" i="19"/>
  <c r="K16" i="20"/>
  <c r="K15" i="22" s="1"/>
  <c r="P200" i="19"/>
  <c r="I195" i="19"/>
  <c r="J195" i="19" s="1"/>
  <c r="I187" i="19"/>
  <c r="J187" i="19" s="1"/>
  <c r="I179" i="19"/>
  <c r="J179" i="19" s="1"/>
  <c r="I171" i="19"/>
  <c r="J171" i="19" s="1"/>
  <c r="I165" i="19"/>
  <c r="J165" i="19" s="1"/>
  <c r="AM165" i="19"/>
  <c r="P165" i="19"/>
  <c r="I153" i="19"/>
  <c r="J153" i="19" s="1"/>
  <c r="AM153" i="19"/>
  <c r="P153" i="19"/>
  <c r="I145" i="19"/>
  <c r="J145" i="19" s="1"/>
  <c r="AM145" i="19"/>
  <c r="P145" i="19"/>
  <c r="I137" i="19"/>
  <c r="J137" i="19" s="1"/>
  <c r="AM137" i="19"/>
  <c r="P137" i="19"/>
  <c r="I129" i="19"/>
  <c r="J129" i="19" s="1"/>
  <c r="AM129" i="19"/>
  <c r="P129" i="19"/>
  <c r="I121" i="19"/>
  <c r="J121" i="19" s="1"/>
  <c r="AM121" i="19"/>
  <c r="P121" i="19"/>
  <c r="I113" i="19"/>
  <c r="J113" i="19" s="1"/>
  <c r="AM113" i="19"/>
  <c r="P113" i="19"/>
  <c r="I105" i="19"/>
  <c r="J105" i="19" s="1"/>
  <c r="AM105" i="19"/>
  <c r="P105" i="19"/>
  <c r="I97" i="19"/>
  <c r="J97" i="19" s="1"/>
  <c r="AM97" i="19"/>
  <c r="P97" i="19"/>
  <c r="I89" i="19"/>
  <c r="J89" i="19" s="1"/>
  <c r="AM89" i="19"/>
  <c r="P89" i="19"/>
  <c r="D59" i="19"/>
  <c r="I59" i="19"/>
  <c r="J59" i="19" s="1"/>
  <c r="AM59" i="19"/>
  <c r="P59" i="19"/>
  <c r="P166" i="19"/>
  <c r="I163" i="19"/>
  <c r="J163" i="19" s="1"/>
  <c r="AM163" i="19"/>
  <c r="P163" i="19"/>
  <c r="I199" i="19"/>
  <c r="J199" i="19" s="1"/>
  <c r="D197" i="19"/>
  <c r="I191" i="19"/>
  <c r="J191" i="19" s="1"/>
  <c r="D189" i="19"/>
  <c r="P188" i="19"/>
  <c r="I183" i="19"/>
  <c r="J183" i="19" s="1"/>
  <c r="D181" i="19"/>
  <c r="P180" i="19"/>
  <c r="I175" i="19"/>
  <c r="J175" i="19" s="1"/>
  <c r="D173" i="19"/>
  <c r="P172" i="19"/>
  <c r="AM162" i="19"/>
  <c r="P160" i="19"/>
  <c r="I157" i="19"/>
  <c r="J157" i="19" s="1"/>
  <c r="AM157" i="19"/>
  <c r="P157" i="19"/>
  <c r="I149" i="19"/>
  <c r="J149" i="19" s="1"/>
  <c r="AM149" i="19"/>
  <c r="P149" i="19"/>
  <c r="I141" i="19"/>
  <c r="J141" i="19" s="1"/>
  <c r="AM141" i="19"/>
  <c r="P141" i="19"/>
  <c r="I133" i="19"/>
  <c r="J133" i="19" s="1"/>
  <c r="AM133" i="19"/>
  <c r="P133" i="19"/>
  <c r="I125" i="19"/>
  <c r="J125" i="19" s="1"/>
  <c r="AM125" i="19"/>
  <c r="P125" i="19"/>
  <c r="I117" i="19"/>
  <c r="J117" i="19" s="1"/>
  <c r="AM117" i="19"/>
  <c r="P117" i="19"/>
  <c r="I109" i="19"/>
  <c r="J109" i="19" s="1"/>
  <c r="AM109" i="19"/>
  <c r="P109" i="19"/>
  <c r="I101" i="19"/>
  <c r="J101" i="19" s="1"/>
  <c r="AM101" i="19"/>
  <c r="P101" i="19"/>
  <c r="I93" i="19"/>
  <c r="J93" i="19" s="1"/>
  <c r="AM93" i="19"/>
  <c r="P93" i="19"/>
  <c r="J7" i="20"/>
  <c r="AM199" i="19"/>
  <c r="AM191" i="19"/>
  <c r="AM183" i="19"/>
  <c r="AM175" i="19"/>
  <c r="I167" i="19"/>
  <c r="J167" i="19" s="1"/>
  <c r="AM167" i="19"/>
  <c r="P167" i="19"/>
  <c r="I166" i="19"/>
  <c r="J166" i="19" s="1"/>
  <c r="AM41" i="19"/>
  <c r="D199" i="19"/>
  <c r="AM196" i="19"/>
  <c r="I196" i="19"/>
  <c r="J196" i="19" s="1"/>
  <c r="D191" i="19"/>
  <c r="AM188" i="19"/>
  <c r="I188" i="19"/>
  <c r="J188" i="19" s="1"/>
  <c r="D183" i="19"/>
  <c r="AM180" i="19"/>
  <c r="I180" i="19"/>
  <c r="J180" i="19" s="1"/>
  <c r="D175" i="19"/>
  <c r="AM172" i="19"/>
  <c r="I172" i="19"/>
  <c r="J172" i="19" s="1"/>
  <c r="AM166" i="19"/>
  <c r="I161" i="19"/>
  <c r="J161" i="19" s="1"/>
  <c r="AM161" i="19"/>
  <c r="P161" i="19"/>
  <c r="I160" i="19"/>
  <c r="J160" i="19" s="1"/>
  <c r="I155" i="19"/>
  <c r="J155" i="19" s="1"/>
  <c r="AM155" i="19"/>
  <c r="P155" i="19"/>
  <c r="I147" i="19"/>
  <c r="J147" i="19" s="1"/>
  <c r="AM147" i="19"/>
  <c r="P147" i="19"/>
  <c r="I139" i="19"/>
  <c r="J139" i="19" s="1"/>
  <c r="AM139" i="19"/>
  <c r="P139" i="19"/>
  <c r="I131" i="19"/>
  <c r="J131" i="19" s="1"/>
  <c r="AM131" i="19"/>
  <c r="P131" i="19"/>
  <c r="I123" i="19"/>
  <c r="J123" i="19" s="1"/>
  <c r="AM123" i="19"/>
  <c r="P123" i="19"/>
  <c r="I115" i="19"/>
  <c r="J115" i="19" s="1"/>
  <c r="AM115" i="19"/>
  <c r="P115" i="19"/>
  <c r="I107" i="19"/>
  <c r="J107" i="19" s="1"/>
  <c r="AM107" i="19"/>
  <c r="P107" i="19"/>
  <c r="I99" i="19"/>
  <c r="J99" i="19" s="1"/>
  <c r="AM99" i="19"/>
  <c r="P99" i="19"/>
  <c r="I91" i="19"/>
  <c r="J91" i="19" s="1"/>
  <c r="AM91" i="19"/>
  <c r="P91" i="19"/>
  <c r="D77" i="19"/>
  <c r="I77" i="19"/>
  <c r="J77" i="19" s="1"/>
  <c r="AM77" i="19"/>
  <c r="P77" i="19"/>
  <c r="I55" i="19"/>
  <c r="J55" i="19" s="1"/>
  <c r="AM55" i="19"/>
  <c r="P55" i="19"/>
  <c r="D52" i="19"/>
  <c r="I52" i="19"/>
  <c r="J52" i="19" s="1"/>
  <c r="AM52" i="19"/>
  <c r="P52" i="19"/>
  <c r="D47" i="19"/>
  <c r="D36" i="19"/>
  <c r="I36" i="19"/>
  <c r="J36" i="19" s="1"/>
  <c r="D13" i="20"/>
  <c r="E2" i="15" s="1"/>
  <c r="K10" i="20"/>
  <c r="K9" i="22" s="1"/>
  <c r="E8" i="20"/>
  <c r="D76" i="19"/>
  <c r="D68" i="19"/>
  <c r="P67" i="19"/>
  <c r="D51" i="19"/>
  <c r="P50" i="19"/>
  <c r="E10" i="20"/>
  <c r="E9" i="22" s="1"/>
  <c r="L7" i="20"/>
  <c r="I34" i="19"/>
  <c r="J34" i="19" s="1"/>
  <c r="AM34" i="19"/>
  <c r="P34" i="19"/>
  <c r="D34" i="19"/>
  <c r="D20" i="19"/>
  <c r="I20" i="19"/>
  <c r="J20" i="19" s="1"/>
  <c r="O14" i="20"/>
  <c r="P85" i="19"/>
  <c r="P83" i="19"/>
  <c r="P81" i="19"/>
  <c r="P79" i="19"/>
  <c r="AM75" i="19"/>
  <c r="I75" i="19"/>
  <c r="J75" i="19" s="1"/>
  <c r="D70" i="19"/>
  <c r="AM67" i="19"/>
  <c r="I67" i="19"/>
  <c r="J67" i="19" s="1"/>
  <c r="AM42" i="19"/>
  <c r="P42" i="19"/>
  <c r="D28" i="19"/>
  <c r="I28" i="19"/>
  <c r="J28" i="19" s="1"/>
  <c r="F17" i="20"/>
  <c r="F16" i="22" s="1"/>
  <c r="N17" i="20"/>
  <c r="N16" i="22" s="1"/>
  <c r="D16" i="20"/>
  <c r="L16" i="20"/>
  <c r="L15" i="22" s="1"/>
  <c r="O17" i="20"/>
  <c r="O16" i="22" s="1"/>
  <c r="D12" i="19"/>
  <c r="I12" i="19"/>
  <c r="J12" i="19" s="1"/>
  <c r="AM12" i="19"/>
  <c r="M12" i="20" s="1"/>
  <c r="K12" i="19"/>
  <c r="P12" i="19" s="1"/>
  <c r="O16" i="20"/>
  <c r="O15" i="22" s="1"/>
  <c r="I14" i="20"/>
  <c r="J9" i="20"/>
  <c r="J8" i="22" s="1"/>
  <c r="D7" i="20"/>
  <c r="C2" i="15" s="1"/>
  <c r="P61" i="19"/>
  <c r="D50" i="19"/>
  <c r="D44" i="19"/>
  <c r="M16" i="20"/>
  <c r="M15" i="22" s="1"/>
  <c r="G14" i="20"/>
  <c r="N11" i="20"/>
  <c r="N10" i="22" s="1"/>
  <c r="H9" i="20"/>
  <c r="H8" i="22" s="1"/>
  <c r="AM85" i="19"/>
  <c r="AM83" i="19"/>
  <c r="AM81" i="19"/>
  <c r="AM79" i="19"/>
  <c r="I74" i="19"/>
  <c r="J74" i="19" s="1"/>
  <c r="I66" i="19"/>
  <c r="J66" i="19" s="1"/>
  <c r="P36" i="19"/>
  <c r="E7" i="20"/>
  <c r="G16" i="20"/>
  <c r="G15" i="22" s="1"/>
  <c r="N13" i="20"/>
  <c r="H11" i="20"/>
  <c r="H10" i="22" s="1"/>
  <c r="O8" i="20"/>
  <c r="E16" i="20"/>
  <c r="E15" i="22" s="1"/>
  <c r="L13" i="20"/>
  <c r="F11" i="20"/>
  <c r="F10" i="22" s="1"/>
  <c r="M8" i="20"/>
  <c r="N16" i="20"/>
  <c r="N15" i="22" s="1"/>
  <c r="F16" i="20"/>
  <c r="F15" i="22" s="1"/>
  <c r="H14" i="20"/>
  <c r="M13" i="20"/>
  <c r="E13" i="20"/>
  <c r="O11" i="20"/>
  <c r="O10" i="22" s="1"/>
  <c r="G11" i="20"/>
  <c r="G10" i="22" s="1"/>
  <c r="L10" i="20"/>
  <c r="L9" i="22" s="1"/>
  <c r="D10" i="20"/>
  <c r="I9" i="20"/>
  <c r="I8" i="22" s="1"/>
  <c r="N8" i="20"/>
  <c r="F8" i="20"/>
  <c r="K7" i="20"/>
  <c r="N14" i="20"/>
  <c r="F14" i="20"/>
  <c r="K13" i="20"/>
  <c r="M11" i="20"/>
  <c r="M10" i="22" s="1"/>
  <c r="E11" i="20"/>
  <c r="E10" i="22" s="1"/>
  <c r="J10" i="20"/>
  <c r="J9" i="22" s="1"/>
  <c r="O9" i="20"/>
  <c r="O8" i="22" s="1"/>
  <c r="G9" i="20"/>
  <c r="G8" i="22" s="1"/>
  <c r="L8" i="20"/>
  <c r="D8" i="20"/>
  <c r="D2" i="15" s="1"/>
  <c r="I7" i="20"/>
  <c r="M14" i="20"/>
  <c r="E14" i="20"/>
  <c r="J13" i="20"/>
  <c r="L11" i="20"/>
  <c r="L10" i="22" s="1"/>
  <c r="D11" i="20"/>
  <c r="I10" i="20"/>
  <c r="I9" i="22" s="1"/>
  <c r="N9" i="20"/>
  <c r="N8" i="22" s="1"/>
  <c r="F9" i="20"/>
  <c r="F8" i="22" s="1"/>
  <c r="K8" i="20"/>
  <c r="H7" i="20"/>
  <c r="AM39" i="19"/>
  <c r="AM31" i="19"/>
  <c r="AM23" i="19"/>
  <c r="AM15" i="19"/>
  <c r="H12" i="20" s="1"/>
  <c r="AM7" i="19"/>
  <c r="E17" i="20"/>
  <c r="E16" i="22" s="1"/>
  <c r="J16" i="20"/>
  <c r="J15" i="22" s="1"/>
  <c r="L14" i="20"/>
  <c r="D14" i="20"/>
  <c r="F2" i="15" s="1"/>
  <c r="I13" i="20"/>
  <c r="F12" i="20"/>
  <c r="K11" i="20"/>
  <c r="K10" i="22" s="1"/>
  <c r="H10" i="20"/>
  <c r="H9" i="22" s="1"/>
  <c r="M9" i="20"/>
  <c r="M8" i="22" s="1"/>
  <c r="E9" i="20"/>
  <c r="E8" i="22" s="1"/>
  <c r="J8" i="20"/>
  <c r="O7" i="20"/>
  <c r="G7" i="20"/>
  <c r="I16" i="20"/>
  <c r="I15" i="22" s="1"/>
  <c r="N15" i="20"/>
  <c r="N14" i="22" s="1"/>
  <c r="F15" i="20"/>
  <c r="F14" i="22" s="1"/>
  <c r="K14" i="20"/>
  <c r="H13" i="20"/>
  <c r="E12" i="20"/>
  <c r="J11" i="20"/>
  <c r="J10" i="22" s="1"/>
  <c r="O10" i="20"/>
  <c r="O9" i="22" s="1"/>
  <c r="G10" i="20"/>
  <c r="G9" i="22" s="1"/>
  <c r="L9" i="20"/>
  <c r="L8" i="22" s="1"/>
  <c r="D9" i="20"/>
  <c r="I8" i="20"/>
  <c r="N7" i="20"/>
  <c r="F7" i="20"/>
  <c r="K17" i="20"/>
  <c r="K16" i="22" s="1"/>
  <c r="H16" i="20"/>
  <c r="H15" i="22" s="1"/>
  <c r="E15" i="20"/>
  <c r="E14" i="22" s="1"/>
  <c r="J14" i="20"/>
  <c r="O13" i="20"/>
  <c r="G13" i="20"/>
  <c r="D12" i="20"/>
  <c r="G2" i="15" s="1"/>
  <c r="I11" i="20"/>
  <c r="I10" i="22" s="1"/>
  <c r="N10" i="20"/>
  <c r="N9" i="22" s="1"/>
  <c r="F10" i="20"/>
  <c r="F9" i="22" s="1"/>
  <c r="K9" i="20"/>
  <c r="K8" i="22" s="1"/>
  <c r="H8" i="20"/>
  <c r="M7" i="20"/>
  <c r="Q12" i="19" l="1"/>
  <c r="M17" i="20" s="1"/>
  <c r="M16" i="22" s="1"/>
  <c r="J17" i="20"/>
  <c r="J16" i="22" s="1"/>
  <c r="I12" i="20"/>
  <c r="I11" i="22" s="1"/>
  <c r="D15" i="20"/>
  <c r="D14" i="22" s="1"/>
  <c r="O15" i="20"/>
  <c r="O14" i="22" s="1"/>
  <c r="K15" i="20"/>
  <c r="K14" i="22" s="1"/>
  <c r="L17" i="20"/>
  <c r="L16" i="22" s="1"/>
  <c r="J15" i="20"/>
  <c r="J14" i="22" s="1"/>
  <c r="K12" i="20"/>
  <c r="K11" i="22" s="1"/>
  <c r="I17" i="20"/>
  <c r="I16" i="22" s="1"/>
  <c r="M15" i="20"/>
  <c r="M14" i="22" s="1"/>
  <c r="N12" i="20"/>
  <c r="N11" i="22" s="1"/>
  <c r="J12" i="20"/>
  <c r="G8" i="15" s="1"/>
  <c r="G12" i="20"/>
  <c r="G11" i="22" s="1"/>
  <c r="L12" i="20"/>
  <c r="G10" i="15" s="1"/>
  <c r="K12" i="22"/>
  <c r="E9" i="15"/>
  <c r="G12" i="22"/>
  <c r="E5" i="15"/>
  <c r="G6" i="22"/>
  <c r="C5" i="15"/>
  <c r="J12" i="22"/>
  <c r="E8" i="15"/>
  <c r="N7" i="22"/>
  <c r="D12" i="15"/>
  <c r="H13" i="22"/>
  <c r="F6" i="15"/>
  <c r="O7" i="22"/>
  <c r="D13" i="15"/>
  <c r="G7" i="22"/>
  <c r="D5" i="15"/>
  <c r="H6" i="22"/>
  <c r="C6" i="15"/>
  <c r="E13" i="22"/>
  <c r="F3" i="15"/>
  <c r="J6" i="22"/>
  <c r="C8" i="15"/>
  <c r="K7" i="22"/>
  <c r="D9" i="15"/>
  <c r="M13" i="22"/>
  <c r="F11" i="15"/>
  <c r="N12" i="22"/>
  <c r="E12" i="15"/>
  <c r="F6" i="22"/>
  <c r="C4" i="15"/>
  <c r="F13" i="22"/>
  <c r="F4" i="15"/>
  <c r="M7" i="22"/>
  <c r="D11" i="15"/>
  <c r="E6" i="22"/>
  <c r="C3" i="15"/>
  <c r="F12" i="22"/>
  <c r="E4" i="15"/>
  <c r="I6" i="22"/>
  <c r="C7" i="15"/>
  <c r="I12" i="22"/>
  <c r="E7" i="15"/>
  <c r="L7" i="22"/>
  <c r="D10" i="15"/>
  <c r="N13" i="22"/>
  <c r="F12" i="15"/>
  <c r="I13" i="22"/>
  <c r="F7" i="15"/>
  <c r="O12" i="22"/>
  <c r="E13" i="15"/>
  <c r="H12" i="22"/>
  <c r="E6" i="15"/>
  <c r="K6" i="22"/>
  <c r="C9" i="15"/>
  <c r="E12" i="22"/>
  <c r="E3" i="15"/>
  <c r="L12" i="22"/>
  <c r="E10" i="15"/>
  <c r="G13" i="22"/>
  <c r="F5" i="15"/>
  <c r="O13" i="22"/>
  <c r="F13" i="15"/>
  <c r="L6" i="22"/>
  <c r="C10" i="15"/>
  <c r="N6" i="22"/>
  <c r="C12" i="15"/>
  <c r="M6" i="22"/>
  <c r="C11" i="15"/>
  <c r="I7" i="22"/>
  <c r="D7" i="15"/>
  <c r="O6" i="22"/>
  <c r="C13" i="15"/>
  <c r="H7" i="22"/>
  <c r="D6" i="15"/>
  <c r="J13" i="22"/>
  <c r="F8" i="15"/>
  <c r="K13" i="22"/>
  <c r="F9" i="15"/>
  <c r="J7" i="22"/>
  <c r="D8" i="15"/>
  <c r="L13" i="22"/>
  <c r="F10" i="15"/>
  <c r="F7" i="22"/>
  <c r="D4" i="15"/>
  <c r="M12" i="22"/>
  <c r="E11" i="15"/>
  <c r="E7" i="22"/>
  <c r="D3" i="15"/>
  <c r="H15" i="20"/>
  <c r="H14" i="22" s="1"/>
  <c r="O12" i="20"/>
  <c r="O11" i="22" s="1"/>
  <c r="I15" i="20"/>
  <c r="I14" i="22" s="1"/>
  <c r="E11" i="22"/>
  <c r="G3" i="15"/>
  <c r="F11" i="22"/>
  <c r="G4" i="15"/>
  <c r="H11" i="22"/>
  <c r="G6" i="15"/>
  <c r="G15" i="20"/>
  <c r="G14" i="22" s="1"/>
  <c r="M11" i="22"/>
  <c r="G11" i="15"/>
  <c r="D6" i="22"/>
  <c r="P7" i="20"/>
  <c r="P6" i="22" s="1"/>
  <c r="D16" i="22"/>
  <c r="P13" i="20"/>
  <c r="P12" i="22" s="1"/>
  <c r="D12" i="22"/>
  <c r="P16" i="20"/>
  <c r="P15" i="22" s="1"/>
  <c r="D15" i="22"/>
  <c r="D11" i="22"/>
  <c r="D8" i="22"/>
  <c r="P9" i="20"/>
  <c r="P8" i="22" s="1"/>
  <c r="D13" i="22"/>
  <c r="P14" i="20"/>
  <c r="P13" i="22" s="1"/>
  <c r="D10" i="22"/>
  <c r="P11" i="20"/>
  <c r="P10" i="22" s="1"/>
  <c r="P8" i="20"/>
  <c r="P7" i="22" s="1"/>
  <c r="D7" i="22"/>
  <c r="P10" i="20"/>
  <c r="P9" i="22" s="1"/>
  <c r="D9" i="22"/>
  <c r="G17" i="20"/>
  <c r="G16" i="22" s="1"/>
  <c r="L15" i="20"/>
  <c r="L14" i="22" s="1"/>
  <c r="G9" i="15" l="1"/>
  <c r="G5" i="15"/>
  <c r="G7" i="15"/>
  <c r="J11" i="22"/>
  <c r="G12" i="15"/>
  <c r="L11" i="22"/>
  <c r="P12" i="20"/>
  <c r="P11" i="22" s="1"/>
  <c r="G13" i="15"/>
  <c r="P17" i="20"/>
  <c r="P16" i="22" s="1"/>
  <c r="P15" i="20"/>
  <c r="P14" i="22" s="1"/>
</calcChain>
</file>

<file path=xl/sharedStrings.xml><?xml version="1.0" encoding="utf-8"?>
<sst xmlns="http://schemas.openxmlformats.org/spreadsheetml/2006/main" count="295" uniqueCount="173">
  <si>
    <t>Local</t>
  </si>
  <si>
    <t>Status</t>
  </si>
  <si>
    <t>Janeiro</t>
  </si>
  <si>
    <t>Maio</t>
  </si>
  <si>
    <t>Junho</t>
  </si>
  <si>
    <t>Agosto</t>
  </si>
  <si>
    <t>Outubro</t>
  </si>
  <si>
    <t>Dezembro</t>
  </si>
  <si>
    <t>Fevereiro</t>
  </si>
  <si>
    <t>Março</t>
  </si>
  <si>
    <t>Abril</t>
  </si>
  <si>
    <t>Julho</t>
  </si>
  <si>
    <t>Setembro</t>
  </si>
  <si>
    <t>Novembro</t>
  </si>
  <si>
    <t>Matrícula</t>
  </si>
  <si>
    <t>Área</t>
  </si>
  <si>
    <t>Email</t>
  </si>
  <si>
    <t>Total</t>
  </si>
  <si>
    <t>Mês inicial</t>
  </si>
  <si>
    <t>Carga horária</t>
  </si>
  <si>
    <t>Indicadores</t>
  </si>
  <si>
    <t>Marketing</t>
  </si>
  <si>
    <t>RH</t>
  </si>
  <si>
    <t>Financeiro</t>
  </si>
  <si>
    <t>Comercial</t>
  </si>
  <si>
    <t>Administrativo</t>
  </si>
  <si>
    <t>Gerente</t>
  </si>
  <si>
    <t>Auxiliar</t>
  </si>
  <si>
    <t>Diretor Executivo</t>
  </si>
  <si>
    <t>Técnico</t>
  </si>
  <si>
    <t>Online</t>
  </si>
  <si>
    <t>email@suaempresa.com</t>
  </si>
  <si>
    <t>(21) 99999-9999</t>
  </si>
  <si>
    <t>(21) 99999-10000</t>
  </si>
  <si>
    <t>Maria</t>
  </si>
  <si>
    <t>(21) 99999-10001</t>
  </si>
  <si>
    <t>Mariana</t>
  </si>
  <si>
    <t>(21) 99999-10002</t>
  </si>
  <si>
    <t>Pedro</t>
  </si>
  <si>
    <t>(21) 99999-10003</t>
  </si>
  <si>
    <t>Felipe</t>
  </si>
  <si>
    <t>(21) 99999-10004</t>
  </si>
  <si>
    <t>Presencial Técnico</t>
  </si>
  <si>
    <t>Atrasado</t>
  </si>
  <si>
    <t>Realizado</t>
  </si>
  <si>
    <t>Operacional</t>
  </si>
  <si>
    <t>TREINAMENTOS</t>
  </si>
  <si>
    <t>Código</t>
  </si>
  <si>
    <t>Horas</t>
  </si>
  <si>
    <t>Título</t>
  </si>
  <si>
    <t>Tipo</t>
  </si>
  <si>
    <t>Daniel</t>
  </si>
  <si>
    <t>MAR</t>
  </si>
  <si>
    <t>ABR</t>
  </si>
  <si>
    <t>JUN</t>
  </si>
  <si>
    <t>JUL</t>
  </si>
  <si>
    <t>AGO</t>
  </si>
  <si>
    <t>NOV</t>
  </si>
  <si>
    <t>Marcos</t>
  </si>
  <si>
    <t>1. Resultados Consolidados</t>
  </si>
  <si>
    <t>2. Gráficos de Resultados</t>
  </si>
  <si>
    <t>Inspector de operaciones</t>
  </si>
  <si>
    <t>Experiencia del Cliente</t>
  </si>
  <si>
    <t>Técnico Especialista</t>
  </si>
  <si>
    <t>Sala de capacitaciones</t>
  </si>
  <si>
    <t>Director Ejecutivo</t>
  </si>
  <si>
    <t>Auditorio 2</t>
  </si>
  <si>
    <t>Financiero</t>
  </si>
  <si>
    <t>Sala de reuniones</t>
  </si>
  <si>
    <t>Auditorio 1</t>
  </si>
  <si>
    <t>Director</t>
  </si>
  <si>
    <t>Sala o empresa</t>
  </si>
  <si>
    <t>Posición</t>
  </si>
  <si>
    <t>Registro de salas de capacitación</t>
  </si>
  <si>
    <t>Registro de Posiciones</t>
  </si>
  <si>
    <t>Registro de áreas</t>
  </si>
  <si>
    <t>Observaciones</t>
  </si>
  <si>
    <t>Teléfono</t>
  </si>
  <si>
    <t>Nombre</t>
  </si>
  <si>
    <t>Registro de empleados responsables por las capacitaciones</t>
  </si>
  <si>
    <t>Responsable</t>
  </si>
  <si>
    <t>Registros de capacitaciones</t>
  </si>
  <si>
    <t>No realizado</t>
  </si>
  <si>
    <t>Observaciones Generales</t>
  </si>
  <si>
    <t>Costo por Hora por Participante</t>
  </si>
  <si>
    <t>Costo por Hora</t>
  </si>
  <si>
    <t>Costo por Participante</t>
  </si>
  <si>
    <t>Satisfacción General</t>
  </si>
  <si>
    <t>Costo Total</t>
  </si>
  <si>
    <t>Número de Participantes</t>
  </si>
  <si>
    <t>Horas de Formación</t>
  </si>
  <si>
    <t>Total de días de formación</t>
  </si>
  <si>
    <t>Fecha final</t>
  </si>
  <si>
    <t>Fecha de inicio</t>
  </si>
  <si>
    <t>Título de la formación</t>
  </si>
  <si>
    <t>Cadastro de capacitaciones</t>
  </si>
  <si>
    <t>Costo de Capacitación por Participante por Hora</t>
  </si>
  <si>
    <t>Costo de Capacitación por Participante</t>
  </si>
  <si>
    <t>Costo por Hora de Capacitación</t>
  </si>
  <si>
    <t>Costos con Capacitaciones</t>
  </si>
  <si>
    <t>Empleados Capacitados</t>
  </si>
  <si>
    <t>Horas de Capacitación</t>
  </si>
  <si>
    <t>Capacitaciones Atrasadas</t>
  </si>
  <si>
    <t>Capacitaciones Agendadas</t>
  </si>
  <si>
    <t>Capacitaciones No Realizadas</t>
  </si>
  <si>
    <t>Capacitaciones Realizadas</t>
  </si>
  <si>
    <t>Capacitaciones Planeadas</t>
  </si>
  <si>
    <t xml:space="preserve">Diciembre </t>
  </si>
  <si>
    <t xml:space="preserve">Noviembre </t>
  </si>
  <si>
    <t xml:space="preserve">Octubre </t>
  </si>
  <si>
    <t xml:space="preserve">Septiembre </t>
  </si>
  <si>
    <t>Julio</t>
  </si>
  <si>
    <t xml:space="preserve">Junio </t>
  </si>
  <si>
    <t xml:space="preserve">Mayo </t>
  </si>
  <si>
    <t xml:space="preserve">Marzo </t>
  </si>
  <si>
    <t xml:space="preserve">Febrero </t>
  </si>
  <si>
    <t xml:space="preserve">Enero </t>
  </si>
  <si>
    <t>DIC</t>
  </si>
  <si>
    <t>OCT</t>
  </si>
  <si>
    <t>SEPT</t>
  </si>
  <si>
    <t>MAYO</t>
  </si>
  <si>
    <t>FEB</t>
  </si>
  <si>
    <t>ENE</t>
  </si>
  <si>
    <t>Enero</t>
  </si>
  <si>
    <t>Febrero</t>
  </si>
  <si>
    <t xml:space="preserve">Julio </t>
  </si>
  <si>
    <t>Noviembre</t>
  </si>
  <si>
    <t>Diciembre</t>
  </si>
  <si>
    <t>Mes</t>
  </si>
  <si>
    <t>Total General</t>
  </si>
  <si>
    <t>Soma de Capacitaciones Planeadas</t>
  </si>
  <si>
    <t>Soma de Capacitaciones Realizadas</t>
  </si>
  <si>
    <t>Soma de Horas de Capacitación2</t>
  </si>
  <si>
    <t>Soma de Empleados Capacitados</t>
  </si>
  <si>
    <t>Soma de Costos con Capacitaciones</t>
  </si>
  <si>
    <t>Soma de Horas de Capacitación</t>
  </si>
  <si>
    <t>Soma de Empleados Capacitados2</t>
  </si>
  <si>
    <t>Soma de Capacitaciones Realizadas2</t>
  </si>
  <si>
    <t>Soma de Capacitaciones Planeadas2</t>
  </si>
  <si>
    <t>Coluna1</t>
  </si>
  <si>
    <t>RRHH</t>
  </si>
  <si>
    <t>Presencial Conductual</t>
  </si>
  <si>
    <t>El conferencista canceló</t>
  </si>
  <si>
    <t>El lugar del entrenamiento tuvo que ser cambiado</t>
  </si>
  <si>
    <t>Entrenamiento realizado con éxito</t>
  </si>
  <si>
    <t>Sin imprevistos hasta ahora</t>
  </si>
  <si>
    <t>Faltó presupuesto</t>
  </si>
  <si>
    <t>Uso de extintores</t>
  </si>
  <si>
    <t>Radiación UV</t>
  </si>
  <si>
    <t>Capacitación nuevo IRL ds 44</t>
  </si>
  <si>
    <t>Capacitacion</t>
  </si>
  <si>
    <t>Capacitacion Primeros auxilios</t>
  </si>
  <si>
    <t>Protocolos MINSAL</t>
  </si>
  <si>
    <t xml:space="preserve">Presencial </t>
  </si>
  <si>
    <t>Capacitación ART</t>
  </si>
  <si>
    <t>Claudio Gonzalez</t>
  </si>
  <si>
    <t>José Vergara</t>
  </si>
  <si>
    <t>Oficina</t>
  </si>
  <si>
    <t xml:space="preserve">Aseo </t>
  </si>
  <si>
    <t>Mantención de equipos</t>
  </si>
  <si>
    <t>Taller</t>
  </si>
  <si>
    <t>Jefe de operaciones</t>
  </si>
  <si>
    <t>Alumno en practica</t>
  </si>
  <si>
    <t>Maestro</t>
  </si>
  <si>
    <t>Ayudante</t>
  </si>
  <si>
    <t>Ingeniero o Tecnico</t>
  </si>
  <si>
    <t>Terreno u obra</t>
  </si>
  <si>
    <t>Informatica</t>
  </si>
  <si>
    <t>Compras</t>
  </si>
  <si>
    <t>Prevención de riesgos</t>
  </si>
  <si>
    <t>Prevencionista</t>
  </si>
  <si>
    <t>Supervisor</t>
  </si>
  <si>
    <t>Etiquetas de fila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</si>
</sst>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-&quot;R$&quot;\ * #,##0.00_-;\-&quot;R$&quot;\ * #,##0.00_-;_-&quot;R$&quot;\ * &quot;-&quot;??_-;_-@_-"/>
    <numFmt numFmtId="165" formatCode="_-&quot;R$&quot;* #,##0_-;\-&quot;R$&quot;* #,##0_-;_-&quot;R$&quot;* &quot;-&quot;_-;_-@_-"/>
    <numFmt numFmtId="166" formatCode="&quot;(&quot;00&quot;) &quot;00000&quot;-&quot;0000"/>
    <numFmt numFmtId="167" formatCode="_-&quot;R$&quot;\ * #,##0_-;\-&quot;R$&quot;\ * #,##0_-;_-&quot;R$&quot;\ * &quot;-&quot;??_-;_-@_-"/>
    <numFmt numFmtId="168" formatCode="&quot;R$&quot;#,##0.00"/>
    <numFmt numFmtId="169" formatCode="_-[$$-409]* #,##0.00_ ;_-[$$-409]* \-#,##0.00\ ;_-[$$-409]* &quot;-&quot;??_ ;_-@_ "/>
    <numFmt numFmtId="170" formatCode="_-[$$-409]* #,##0_ ;_-[$$-409]* \-#,##0\ ;_-[$$-409]* &quot;-&quot;??_ ;_-@_ "/>
  </numFmts>
  <fonts count="2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rgb="FF33333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2"/>
      <color theme="1" tint="0.2499465926084170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FFFF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2"/>
      <color theme="1" tint="0.24994659260841701"/>
      <name val="Calibri"/>
      <family val="2"/>
      <scheme val="minor"/>
    </font>
    <font>
      <b/>
      <sz val="14"/>
      <color rgb="FF000000"/>
      <name val="Calibri"/>
      <family val="2"/>
    </font>
    <font>
      <b/>
      <sz val="18"/>
      <color theme="0"/>
      <name val="Calibri"/>
      <family val="2"/>
      <scheme val="minor"/>
    </font>
    <font>
      <b/>
      <sz val="16"/>
      <color rgb="FF000000"/>
      <name val="Calibri"/>
      <family val="2"/>
    </font>
    <font>
      <b/>
      <sz val="11"/>
      <color theme="1" tint="0.2499465926084170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</fills>
  <borders count="21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ck">
        <color theme="0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ck">
        <color theme="0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ck">
        <color theme="0"/>
      </top>
      <bottom style="thin">
        <color theme="0" tint="-0.14996795556505021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 tint="-0.14996795556505021"/>
      </bottom>
      <diagonal/>
    </border>
    <border>
      <left style="thick">
        <color theme="0"/>
      </left>
      <right style="thick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0" fontId="5" fillId="0" borderId="2" xfId="0" applyFont="1" applyBorder="1" applyAlignment="1" applyProtection="1">
      <alignment horizontal="left" vertical="center" indent="1"/>
      <protection locked="0"/>
    </xf>
    <xf numFmtId="0" fontId="5" fillId="0" borderId="3" xfId="0" applyFont="1" applyBorder="1" applyAlignment="1" applyProtection="1">
      <alignment horizontal="left" vertical="center" indent="1"/>
      <protection locked="0"/>
    </xf>
    <xf numFmtId="0" fontId="5" fillId="0" borderId="2" xfId="0" applyFont="1" applyBorder="1" applyAlignment="1" applyProtection="1">
      <alignment horizontal="left" vertical="center" wrapText="1" indent="1"/>
      <protection locked="0"/>
    </xf>
    <xf numFmtId="0" fontId="5" fillId="0" borderId="3" xfId="0" applyFont="1" applyBorder="1" applyAlignment="1" applyProtection="1">
      <alignment horizontal="left" vertical="center" wrapText="1" indent="1"/>
      <protection locked="0"/>
    </xf>
    <xf numFmtId="0" fontId="5" fillId="0" borderId="4" xfId="0" applyFont="1" applyBorder="1" applyAlignment="1" applyProtection="1">
      <alignment horizontal="left" vertical="center" indent="1"/>
      <protection locked="0"/>
    </xf>
    <xf numFmtId="0" fontId="5" fillId="0" borderId="5" xfId="0" applyFont="1" applyBorder="1" applyAlignment="1" applyProtection="1">
      <alignment horizontal="left" vertical="center" wrapText="1" indent="1"/>
      <protection locked="0"/>
    </xf>
    <xf numFmtId="0" fontId="5" fillId="2" borderId="1" xfId="0" applyFont="1" applyFill="1" applyBorder="1" applyAlignment="1">
      <alignment horizontal="left" vertical="center" indent="1"/>
    </xf>
    <xf numFmtId="166" fontId="5" fillId="0" borderId="2" xfId="0" applyNumberFormat="1" applyFont="1" applyBorder="1" applyAlignment="1" applyProtection="1">
      <alignment horizontal="left" vertical="center" wrapText="1" indent="1"/>
      <protection locked="0"/>
    </xf>
    <xf numFmtId="166" fontId="5" fillId="0" borderId="3" xfId="0" applyNumberFormat="1" applyFont="1" applyBorder="1" applyAlignment="1" applyProtection="1">
      <alignment horizontal="left" vertical="center" wrapText="1" indent="1"/>
      <protection locked="0"/>
    </xf>
    <xf numFmtId="0" fontId="5" fillId="2" borderId="1" xfId="0" applyFont="1" applyFill="1" applyBorder="1" applyAlignment="1">
      <alignment horizontal="left" vertical="center" wrapText="1" indent="1"/>
    </xf>
    <xf numFmtId="0" fontId="5" fillId="0" borderId="9" xfId="0" applyFont="1" applyBorder="1" applyAlignment="1" applyProtection="1">
      <alignment horizontal="left" vertical="center" wrapText="1" indent="1"/>
      <protection locked="0"/>
    </xf>
    <xf numFmtId="0" fontId="5" fillId="0" borderId="10" xfId="0" applyFont="1" applyBorder="1" applyAlignment="1" applyProtection="1">
      <alignment horizontal="left" vertical="center" wrapText="1" indent="1"/>
      <protection locked="0"/>
    </xf>
    <xf numFmtId="0" fontId="6" fillId="2" borderId="1" xfId="0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left"/>
    </xf>
    <xf numFmtId="0" fontId="0" fillId="3" borderId="0" xfId="0" applyFill="1"/>
    <xf numFmtId="0" fontId="4" fillId="4" borderId="1" xfId="0" applyFont="1" applyFill="1" applyBorder="1" applyAlignment="1">
      <alignment horizontal="left" vertical="center" indent="1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5" borderId="0" xfId="0" applyFill="1"/>
    <xf numFmtId="0" fontId="2" fillId="5" borderId="0" xfId="0" applyFont="1" applyFill="1"/>
    <xf numFmtId="0" fontId="11" fillId="0" borderId="0" xfId="0" applyFont="1"/>
    <xf numFmtId="0" fontId="10" fillId="0" borderId="0" xfId="0" applyFont="1" applyAlignment="1">
      <alignment horizontal="left"/>
    </xf>
    <xf numFmtId="0" fontId="0" fillId="5" borderId="0" xfId="0" applyFill="1" applyProtection="1">
      <protection locked="0"/>
    </xf>
    <xf numFmtId="0" fontId="0" fillId="6" borderId="0" xfId="0" applyFill="1"/>
    <xf numFmtId="0" fontId="12" fillId="6" borderId="0" xfId="0" applyFont="1" applyFill="1"/>
    <xf numFmtId="0" fontId="4" fillId="7" borderId="1" xfId="0" applyFont="1" applyFill="1" applyBorder="1" applyAlignment="1">
      <alignment horizontal="left" vertical="center" wrapText="1" indent="1"/>
    </xf>
    <xf numFmtId="0" fontId="13" fillId="2" borderId="1" xfId="0" applyFont="1" applyFill="1" applyBorder="1" applyAlignment="1">
      <alignment horizontal="left" vertical="center" wrapText="1" indent="1"/>
    </xf>
    <xf numFmtId="10" fontId="5" fillId="0" borderId="2" xfId="1" applyNumberFormat="1" applyFont="1" applyBorder="1" applyAlignment="1" applyProtection="1">
      <alignment horizontal="left" vertical="center" indent="1"/>
      <protection locked="0"/>
    </xf>
    <xf numFmtId="10" fontId="5" fillId="0" borderId="3" xfId="1" applyNumberFormat="1" applyFont="1" applyBorder="1" applyAlignment="1" applyProtection="1">
      <alignment horizontal="left" vertical="center" indent="1"/>
      <protection locked="0"/>
    </xf>
    <xf numFmtId="10" fontId="0" fillId="0" borderId="0" xfId="0" applyNumberFormat="1"/>
    <xf numFmtId="0" fontId="2" fillId="5" borderId="0" xfId="0" applyFont="1" applyFill="1" applyProtection="1">
      <protection locked="0"/>
    </xf>
    <xf numFmtId="0" fontId="0" fillId="0" borderId="0" xfId="0" applyProtection="1"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left" vertical="center" wrapText="1" indent="1"/>
    </xf>
    <xf numFmtId="0" fontId="9" fillId="7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8" fillId="0" borderId="0" xfId="0" applyFont="1"/>
    <xf numFmtId="0" fontId="1" fillId="5" borderId="0" xfId="0" applyFont="1" applyFill="1"/>
    <xf numFmtId="0" fontId="1" fillId="0" borderId="0" xfId="0" applyFont="1" applyProtection="1">
      <protection locked="0"/>
    </xf>
    <xf numFmtId="14" fontId="5" fillId="2" borderId="1" xfId="0" applyNumberFormat="1" applyFont="1" applyFill="1" applyBorder="1" applyAlignment="1" applyProtection="1">
      <alignment horizontal="left" vertical="center" wrapText="1" indent="1"/>
      <protection locked="0"/>
    </xf>
    <xf numFmtId="14" fontId="5" fillId="0" borderId="3" xfId="0" applyNumberFormat="1" applyFont="1" applyBorder="1" applyAlignment="1" applyProtection="1">
      <alignment horizontal="left" vertical="center" indent="1"/>
      <protection locked="0"/>
    </xf>
    <xf numFmtId="14" fontId="0" fillId="0" borderId="0" xfId="0" applyNumberFormat="1" applyProtection="1">
      <protection locked="0"/>
    </xf>
    <xf numFmtId="0" fontId="5" fillId="2" borderId="1" xfId="0" applyFont="1" applyFill="1" applyBorder="1" applyAlignment="1" applyProtection="1">
      <alignment horizontal="left" vertical="center" wrapText="1" indent="1"/>
      <protection locked="0"/>
    </xf>
    <xf numFmtId="0" fontId="9" fillId="8" borderId="11" xfId="0" applyFont="1" applyFill="1" applyBorder="1"/>
    <xf numFmtId="0" fontId="9" fillId="8" borderId="12" xfId="0" applyFont="1" applyFill="1" applyBorder="1"/>
    <xf numFmtId="0" fontId="9" fillId="8" borderId="13" xfId="0" applyFont="1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10" borderId="14" xfId="0" applyFill="1" applyBorder="1"/>
    <xf numFmtId="0" fontId="0" fillId="10" borderId="15" xfId="0" applyFill="1" applyBorder="1"/>
    <xf numFmtId="0" fontId="0" fillId="10" borderId="16" xfId="0" applyFill="1" applyBorder="1"/>
    <xf numFmtId="0" fontId="0" fillId="10" borderId="17" xfId="0" applyFill="1" applyBorder="1"/>
    <xf numFmtId="0" fontId="0" fillId="10" borderId="18" xfId="0" applyFill="1" applyBorder="1"/>
    <xf numFmtId="0" fontId="0" fillId="10" borderId="19" xfId="0" applyFill="1" applyBorder="1"/>
    <xf numFmtId="1" fontId="0" fillId="0" borderId="0" xfId="0" applyNumberFormat="1"/>
    <xf numFmtId="0" fontId="19" fillId="0" borderId="0" xfId="0" applyFont="1"/>
    <xf numFmtId="0" fontId="0" fillId="10" borderId="20" xfId="0" applyFill="1" applyBorder="1"/>
    <xf numFmtId="167" fontId="0" fillId="0" borderId="0" xfId="0" applyNumberFormat="1"/>
    <xf numFmtId="168" fontId="13" fillId="2" borderId="1" xfId="0" applyNumberFormat="1" applyFont="1" applyFill="1" applyBorder="1" applyAlignment="1">
      <alignment horizontal="left" vertical="center" wrapText="1" indent="1"/>
    </xf>
    <xf numFmtId="168" fontId="17" fillId="2" borderId="1" xfId="0" applyNumberFormat="1" applyFont="1" applyFill="1" applyBorder="1" applyAlignment="1">
      <alignment horizontal="left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169" fontId="6" fillId="2" borderId="1" xfId="0" applyNumberFormat="1" applyFont="1" applyFill="1" applyBorder="1" applyAlignment="1">
      <alignment horizontal="left" vertical="center" wrapText="1" indent="1"/>
    </xf>
    <xf numFmtId="169" fontId="4" fillId="7" borderId="1" xfId="0" applyNumberFormat="1" applyFont="1" applyFill="1" applyBorder="1" applyAlignment="1">
      <alignment horizontal="left" vertical="center" wrapText="1" indent="1"/>
    </xf>
    <xf numFmtId="169" fontId="5" fillId="0" borderId="2" xfId="0" applyNumberFormat="1" applyFont="1" applyBorder="1" applyAlignment="1" applyProtection="1">
      <alignment horizontal="left" vertical="center" indent="1"/>
      <protection locked="0"/>
    </xf>
    <xf numFmtId="169" fontId="5" fillId="0" borderId="3" xfId="0" applyNumberFormat="1" applyFont="1" applyBorder="1" applyAlignment="1" applyProtection="1">
      <alignment horizontal="left" vertical="center" indent="1"/>
      <protection locked="0"/>
    </xf>
    <xf numFmtId="169" fontId="0" fillId="0" borderId="0" xfId="0" applyNumberFormat="1"/>
    <xf numFmtId="169" fontId="5" fillId="2" borderId="1" xfId="0" applyNumberFormat="1" applyFont="1" applyFill="1" applyBorder="1" applyAlignment="1">
      <alignment horizontal="left" vertical="center" indent="1"/>
    </xf>
    <xf numFmtId="170" fontId="0" fillId="0" borderId="0" xfId="0" applyNumberFormat="1"/>
    <xf numFmtId="170" fontId="0" fillId="0" borderId="0" xfId="2" applyNumberFormat="1" applyFont="1"/>
    <xf numFmtId="0" fontId="4" fillId="4" borderId="6" xfId="0" applyFont="1" applyFill="1" applyBorder="1" applyAlignment="1">
      <alignment horizontal="left" vertical="center" indent="1"/>
    </xf>
    <xf numFmtId="0" fontId="4" fillId="4" borderId="7" xfId="0" applyFont="1" applyFill="1" applyBorder="1" applyAlignment="1">
      <alignment horizontal="left" vertical="center" indent="1"/>
    </xf>
    <xf numFmtId="0" fontId="4" fillId="4" borderId="8" xfId="0" applyFont="1" applyFill="1" applyBorder="1" applyAlignment="1">
      <alignment horizontal="left" vertical="center" indent="1"/>
    </xf>
    <xf numFmtId="0" fontId="15" fillId="4" borderId="6" xfId="0" applyFont="1" applyFill="1" applyBorder="1" applyAlignment="1">
      <alignment horizontal="left" vertical="center" indent="1"/>
    </xf>
    <xf numFmtId="0" fontId="15" fillId="4" borderId="7" xfId="0" applyFont="1" applyFill="1" applyBorder="1" applyAlignment="1">
      <alignment horizontal="left" vertical="center" indent="1"/>
    </xf>
    <xf numFmtId="0" fontId="15" fillId="4" borderId="8" xfId="0" applyFont="1" applyFill="1" applyBorder="1" applyAlignment="1">
      <alignment horizontal="left" vertical="center" indent="1"/>
    </xf>
  </cellXfs>
  <cellStyles count="3">
    <cellStyle name="Moneda" xfId="2" builtinId="4"/>
    <cellStyle name="Normal" xfId="0" builtinId="0"/>
    <cellStyle name="Porcentaje" xfId="1" builtinId="5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0" formatCode="General"/>
    </dxf>
    <dxf>
      <numFmt numFmtId="1" formatCode="0"/>
    </dxf>
    <dxf>
      <numFmt numFmtId="170" formatCode="_-[$$-409]* #,##0_ ;_-[$$-409]* \-#,##0\ ;_-[$$-409]* &quot;-&quot;??_ ;_-@_ "/>
    </dxf>
    <dxf>
      <numFmt numFmtId="167" formatCode="_-&quot;R$&quot;\ * #,##0_-;\-&quot;R$&quot;\ * #,##0_-;_-&quot;R$&quot;\ * &quot;-&quot;??_-;_-@_-"/>
    </dxf>
    <dxf>
      <numFmt numFmtId="167" formatCode="_-&quot;R$&quot;\ * #,##0_-;\-&quot;R$&quot;\ * #,##0_-;_-&quot;R$&quot;\ * &quot;-&quot;??_-;_-@_-"/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>
          <bgColor theme="1"/>
        </patternFill>
      </fill>
    </dxf>
  </dxfs>
  <tableStyles count="2" defaultTableStyle="TableStyleMedium2" defaultPivotStyle="PivotStyleLight16">
    <tableStyle name="Estilo de Segmentação de Dados 1" pivot="0" table="0" count="1" xr9:uid="{B47CEE50-1E8A-4896-AEB3-CE9CAD8C164F}">
      <tableStyleElement type="headerRow" dxfId="20"/>
    </tableStyle>
    <tableStyle name="SlicerStyleDark1 2" pivot="0" table="0" count="10" xr9:uid="{EFEDF4DD-23DA-4870-88FE-0AA20B186B86}">
      <tableStyleElement type="wholeTable" dxfId="19"/>
      <tableStyleElement type="headerRow" dxfId="18"/>
    </tableStyle>
  </tableStyles>
  <colors>
    <mruColors>
      <color rgb="FF2C5D98"/>
      <color rgb="FF6699CC"/>
      <color rgb="FFEAEAEA"/>
      <color rgb="FF336699"/>
      <color rgb="FF9C6500"/>
      <color rgb="FF006100"/>
      <color rgb="FFC6EFCE"/>
      <color rgb="FFFFEB9C"/>
      <color rgb="FF9C0006"/>
      <color rgb="FFFFC7CE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00B0F0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Estilo de Segmentação de Dados 1"/>
        <x14:slicerStyle name="SlicerStyleDark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2">
                    <a:lumMod val="75000"/>
                  </a:schemeClr>
                </a:solidFill>
              </a:rPr>
              <a:t>Total de Capacitaciones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'RC '!$C$7</c:f>
              <c:strCache>
                <c:ptCount val="1"/>
                <c:pt idx="0">
                  <c:v>Capacitaciones Planeadas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'!$D$7:$O$7</c:f>
              <c:numCache>
                <c:formatCode>General</c:formatCode>
                <c:ptCount val="1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A4-4463-A032-D250A78AA468}"/>
            </c:ext>
          </c:extLst>
        </c:ser>
        <c:ser>
          <c:idx val="1"/>
          <c:order val="1"/>
          <c:tx>
            <c:strRef>
              <c:f>'RC '!$C$8</c:f>
              <c:strCache>
                <c:ptCount val="1"/>
                <c:pt idx="0">
                  <c:v>Capacitaciones Realizadas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'RC '!$D$8:$O$8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A4-4463-A032-D250A78AA46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105435455"/>
        <c:axId val="2105441279"/>
      </c:bar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'RC '!$C$10</c:f>
              <c:strCache>
                <c:ptCount val="1"/>
                <c:pt idx="0">
                  <c:v>Capacitaciones Agendadas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'!$D$10:$O$10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92-443C-9345-984C138C898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105435455"/>
        <c:axId val="2105441279"/>
      </c:bar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'!$C$12</c:f>
              <c:strCache>
                <c:ptCount val="1"/>
                <c:pt idx="0">
                  <c:v>Horas de Capacitación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'!$D$12:$O$12</c:f>
              <c:numCache>
                <c:formatCode>General</c:formatCode>
                <c:ptCount val="12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34</c:v>
                </c:pt>
                <c:pt idx="4">
                  <c:v>0</c:v>
                </c:pt>
                <c:pt idx="5">
                  <c:v>32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92-45D1-8CE0-19DE7D6684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'RC '!$C$11</c:f>
              <c:strCache>
                <c:ptCount val="1"/>
                <c:pt idx="0">
                  <c:v>Capacitaciones Atrasadas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'!$D$11:$O$11</c:f>
              <c:numCache>
                <c:formatCode>General</c:formatCode>
                <c:ptCount val="1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ED-4998-9526-F3DEB5BE733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105435455"/>
        <c:axId val="2105441279"/>
      </c:bar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'!$C$13</c:f>
              <c:strCache>
                <c:ptCount val="1"/>
                <c:pt idx="0">
                  <c:v>Empleados Capacitados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'!$D$13:$O$13</c:f>
              <c:numCache>
                <c:formatCode>General</c:formatCode>
                <c:ptCount val="12"/>
                <c:pt idx="0">
                  <c:v>17</c:v>
                </c:pt>
                <c:pt idx="1">
                  <c:v>0</c:v>
                </c:pt>
                <c:pt idx="2">
                  <c:v>0</c:v>
                </c:pt>
                <c:pt idx="3">
                  <c:v>39</c:v>
                </c:pt>
                <c:pt idx="4">
                  <c:v>0</c:v>
                </c:pt>
                <c:pt idx="5">
                  <c:v>47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85-4717-9C8A-BA2357DD7CD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'!$C$14</c:f>
              <c:strCache>
                <c:ptCount val="1"/>
                <c:pt idx="0">
                  <c:v>Costos con Capacitaciones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numFmt formatCode="[$$-409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'!$D$14:$O$14</c:f>
              <c:numCache>
                <c:formatCode>_-[$$-409]* #,##0.00_ ;_-[$$-409]* \-#,##0.00\ ;_-[$$-409]* "-"??_ ;_-@_ </c:formatCode>
                <c:ptCount val="12"/>
                <c:pt idx="0">
                  <c:v>3500</c:v>
                </c:pt>
                <c:pt idx="1">
                  <c:v>0</c:v>
                </c:pt>
                <c:pt idx="2">
                  <c:v>0</c:v>
                </c:pt>
                <c:pt idx="3">
                  <c:v>291000</c:v>
                </c:pt>
                <c:pt idx="4">
                  <c:v>0</c:v>
                </c:pt>
                <c:pt idx="5">
                  <c:v>12000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17-4F94-B242-ACD7244C556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&quot;R$&quot;\ #,##0" sourceLinked="0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'!$C$15</c:f>
              <c:strCache>
                <c:ptCount val="1"/>
                <c:pt idx="0">
                  <c:v>Costo por Hora de Capacitación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numFmt formatCode="[$$-409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'!$D$15:$O$15</c:f>
              <c:numCache>
                <c:formatCode>_-[$$-409]* #,##0.00_ ;_-[$$-409]* \-#,##0.00\ ;_-[$$-409]* "-"??_ ;_-@_ </c:formatCode>
                <c:ptCount val="12"/>
                <c:pt idx="0">
                  <c:v>875</c:v>
                </c:pt>
                <c:pt idx="1">
                  <c:v>0</c:v>
                </c:pt>
                <c:pt idx="2">
                  <c:v>0</c:v>
                </c:pt>
                <c:pt idx="3">
                  <c:v>21416.666666666668</c:v>
                </c:pt>
                <c:pt idx="4">
                  <c:v>0</c:v>
                </c:pt>
                <c:pt idx="5">
                  <c:v>2541.666666666667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53-47E9-A440-0FB96898988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&quot;R$&quot;\ #,##0" sourceLinked="0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'!$C$16</c:f>
              <c:strCache>
                <c:ptCount val="1"/>
                <c:pt idx="0">
                  <c:v>Costo de Capacitación por Participante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numFmt formatCode="[$$-409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'!$D$16:$O$16</c:f>
              <c:numCache>
                <c:formatCode>_-[$$-409]* #,##0.00_ ;_-[$$-409]* \-#,##0.00\ ;_-[$$-409]* "-"??_ ;_-@_ </c:formatCode>
                <c:ptCount val="12"/>
                <c:pt idx="0">
                  <c:v>205.88235294117646</c:v>
                </c:pt>
                <c:pt idx="1">
                  <c:v>0</c:v>
                </c:pt>
                <c:pt idx="2">
                  <c:v>0</c:v>
                </c:pt>
                <c:pt idx="3">
                  <c:v>19083.333333333336</c:v>
                </c:pt>
                <c:pt idx="4">
                  <c:v>0</c:v>
                </c:pt>
                <c:pt idx="5">
                  <c:v>878.65497076023394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DA-4956-8938-89C6AFCADB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&quot;R$&quot;\ #,##0" sourceLinked="0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'!$C$17</c:f>
              <c:strCache>
                <c:ptCount val="1"/>
                <c:pt idx="0">
                  <c:v>Costo de Capacitación por Participante por Hora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numFmt formatCode="[$$-409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'!$D$17:$O$17</c:f>
              <c:numCache>
                <c:formatCode>_-[$$-409]* #,##0.00_ ;_-[$$-409]* \-#,##0.00\ ;_-[$$-409]* "-"??_ ;_-@_ </c:formatCode>
                <c:ptCount val="12"/>
                <c:pt idx="0">
                  <c:v>51.470588235294116</c:v>
                </c:pt>
                <c:pt idx="1">
                  <c:v>0</c:v>
                </c:pt>
                <c:pt idx="2">
                  <c:v>0</c:v>
                </c:pt>
                <c:pt idx="3">
                  <c:v>1390.6249999999998</c:v>
                </c:pt>
                <c:pt idx="4">
                  <c:v>0</c:v>
                </c:pt>
                <c:pt idx="5">
                  <c:v>145.3460038986355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60-4FF7-BDE9-028FABD76EE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&quot;R$&quot;\ #,##0" sourceLinked="0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'RC '!$C$9</c:f>
              <c:strCache>
                <c:ptCount val="1"/>
                <c:pt idx="0">
                  <c:v>Capacitaciones No Realizadas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'!$D$9:$O$9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0A-4B0D-8C67-6CF3DD75BE1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105435455"/>
        <c:axId val="2105441279"/>
      </c:bar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i="0" u="none" strike="noStrike" kern="1200" baseline="0">
                <a:solidFill>
                  <a:schemeClr val="tx2">
                    <a:lumMod val="75000"/>
                  </a:schemeClr>
                </a:solidFill>
              </a:rPr>
              <a:t>Total de Capacitaciones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'RC '!$C$7</c:f>
              <c:strCache>
                <c:ptCount val="1"/>
                <c:pt idx="0">
                  <c:v>Capacitaciones Planeadas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'!$D$7:$O$7</c:f>
              <c:numCache>
                <c:formatCode>General</c:formatCode>
                <c:ptCount val="1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B1-4135-9D6C-1EEEB5415F40}"/>
            </c:ext>
          </c:extLst>
        </c:ser>
        <c:ser>
          <c:idx val="1"/>
          <c:order val="1"/>
          <c:tx>
            <c:strRef>
              <c:f>'RC '!$C$8</c:f>
              <c:strCache>
                <c:ptCount val="1"/>
                <c:pt idx="0">
                  <c:v>Capacitaciones Realizadas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'RC '!$D$8:$O$8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B1-4135-9D6C-1EEEB5415F4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105435455"/>
        <c:axId val="2105441279"/>
      </c:bar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'RC '!$C$10</c:f>
              <c:strCache>
                <c:ptCount val="1"/>
                <c:pt idx="0">
                  <c:v>Capacitaciones Agendadas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'!$D$10:$O$10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74-43FA-BC1B-C2D3F6C89AC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105435455"/>
        <c:axId val="2105441279"/>
      </c:bar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'!$C$12</c:f>
              <c:strCache>
                <c:ptCount val="1"/>
                <c:pt idx="0">
                  <c:v>Horas de Capacitación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'!$D$12:$O$12</c:f>
              <c:numCache>
                <c:formatCode>General</c:formatCode>
                <c:ptCount val="12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34</c:v>
                </c:pt>
                <c:pt idx="4">
                  <c:v>0</c:v>
                </c:pt>
                <c:pt idx="5">
                  <c:v>32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56-494B-B912-D295B570E78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'RC '!$C$9</c:f>
              <c:strCache>
                <c:ptCount val="1"/>
                <c:pt idx="0">
                  <c:v>Capacitaciones No Realizadas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'!$D$9:$O$9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40-44DB-A42B-B3EB076270D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105435455"/>
        <c:axId val="2105441279"/>
      </c:bar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'RC '!$C$11</c:f>
              <c:strCache>
                <c:ptCount val="1"/>
                <c:pt idx="0">
                  <c:v>Capacitaciones Atrasadas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'!$D$11:$O$11</c:f>
              <c:numCache>
                <c:formatCode>General</c:formatCode>
                <c:ptCount val="1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99-447B-828B-2F704E3092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105435455"/>
        <c:axId val="2105441279"/>
      </c:bar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'!$C$13</c:f>
              <c:strCache>
                <c:ptCount val="1"/>
                <c:pt idx="0">
                  <c:v>Empleados Capacitados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'!$D$13:$O$13</c:f>
              <c:numCache>
                <c:formatCode>General</c:formatCode>
                <c:ptCount val="12"/>
                <c:pt idx="0">
                  <c:v>17</c:v>
                </c:pt>
                <c:pt idx="1">
                  <c:v>0</c:v>
                </c:pt>
                <c:pt idx="2">
                  <c:v>0</c:v>
                </c:pt>
                <c:pt idx="3">
                  <c:v>39</c:v>
                </c:pt>
                <c:pt idx="4">
                  <c:v>0</c:v>
                </c:pt>
                <c:pt idx="5">
                  <c:v>47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5F-4368-84B3-554B91C5E03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'!$C$14</c:f>
              <c:strCache>
                <c:ptCount val="1"/>
                <c:pt idx="0">
                  <c:v>Costos con Capacitaciones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numFmt formatCode="[$$-540A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'!$D$14:$O$14</c:f>
              <c:numCache>
                <c:formatCode>_-[$$-409]* #,##0.00_ ;_-[$$-409]* \-#,##0.00\ ;_-[$$-409]* "-"??_ ;_-@_ </c:formatCode>
                <c:ptCount val="12"/>
                <c:pt idx="0">
                  <c:v>3500</c:v>
                </c:pt>
                <c:pt idx="1">
                  <c:v>0</c:v>
                </c:pt>
                <c:pt idx="2">
                  <c:v>0</c:v>
                </c:pt>
                <c:pt idx="3">
                  <c:v>291000</c:v>
                </c:pt>
                <c:pt idx="4">
                  <c:v>0</c:v>
                </c:pt>
                <c:pt idx="5">
                  <c:v>12000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D3-4704-A52E-6D92ACDBF49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&quot;R$&quot;\ #,##0" sourceLinked="0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'!$C$15</c:f>
              <c:strCache>
                <c:ptCount val="1"/>
                <c:pt idx="0">
                  <c:v>Costo por Hora de Capacitación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numFmt formatCode="[$$-409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'!$D$15:$O$15</c:f>
              <c:numCache>
                <c:formatCode>_-[$$-409]* #,##0.00_ ;_-[$$-409]* \-#,##0.00\ ;_-[$$-409]* "-"??_ ;_-@_ </c:formatCode>
                <c:ptCount val="12"/>
                <c:pt idx="0">
                  <c:v>875</c:v>
                </c:pt>
                <c:pt idx="1">
                  <c:v>0</c:v>
                </c:pt>
                <c:pt idx="2">
                  <c:v>0</c:v>
                </c:pt>
                <c:pt idx="3">
                  <c:v>21416.666666666668</c:v>
                </c:pt>
                <c:pt idx="4">
                  <c:v>0</c:v>
                </c:pt>
                <c:pt idx="5">
                  <c:v>2541.666666666667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02-4D81-8F8C-64F2B9C92C0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&quot;R$&quot;\ #,##0" sourceLinked="0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'!$C$16</c:f>
              <c:strCache>
                <c:ptCount val="1"/>
                <c:pt idx="0">
                  <c:v>Costo de Capacitación por Participante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numFmt formatCode="[$$-409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'!$D$16:$O$16</c:f>
              <c:numCache>
                <c:formatCode>_-[$$-409]* #,##0.00_ ;_-[$$-409]* \-#,##0.00\ ;_-[$$-409]* "-"??_ ;_-@_ </c:formatCode>
                <c:ptCount val="12"/>
                <c:pt idx="0">
                  <c:v>205.88235294117646</c:v>
                </c:pt>
                <c:pt idx="1">
                  <c:v>0</c:v>
                </c:pt>
                <c:pt idx="2">
                  <c:v>0</c:v>
                </c:pt>
                <c:pt idx="3">
                  <c:v>19083.333333333336</c:v>
                </c:pt>
                <c:pt idx="4">
                  <c:v>0</c:v>
                </c:pt>
                <c:pt idx="5">
                  <c:v>878.65497076023394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17-4647-AC80-1391AE52F23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&quot;R$&quot;\ #,##0" sourceLinked="0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'!$C$17</c:f>
              <c:strCache>
                <c:ptCount val="1"/>
                <c:pt idx="0">
                  <c:v>Costo de Capacitación por Participante por Hora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numFmt formatCode="[$$-409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GRAF!$C$4:$N$4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MAYO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'RC '!$D$17:$O$17</c:f>
              <c:numCache>
                <c:formatCode>_-[$$-409]* #,##0.00_ ;_-[$$-409]* \-#,##0.00\ ;_-[$$-409]* "-"??_ ;_-@_ </c:formatCode>
                <c:ptCount val="12"/>
                <c:pt idx="0">
                  <c:v>51.470588235294116</c:v>
                </c:pt>
                <c:pt idx="1">
                  <c:v>0</c:v>
                </c:pt>
                <c:pt idx="2">
                  <c:v>0</c:v>
                </c:pt>
                <c:pt idx="3">
                  <c:v>1390.6249999999998</c:v>
                </c:pt>
                <c:pt idx="4">
                  <c:v>0</c:v>
                </c:pt>
                <c:pt idx="5">
                  <c:v>145.3460038986355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24-4245-8FAA-ECE03AECA59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5435455"/>
        <c:axId val="2105441279"/>
      </c:lineChart>
      <c:catAx>
        <c:axId val="21054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05441279"/>
        <c:crosses val="autoZero"/>
        <c:auto val="1"/>
        <c:lblAlgn val="ctr"/>
        <c:lblOffset val="100"/>
        <c:noMultiLvlLbl val="0"/>
      </c:catAx>
      <c:valAx>
        <c:axId val="2105441279"/>
        <c:scaling>
          <c:orientation val="minMax"/>
        </c:scaling>
        <c:delete val="1"/>
        <c:axPos val="l"/>
        <c:numFmt formatCode="&quot;R$&quot;\ #,##0" sourceLinked="0"/>
        <c:majorTickMark val="none"/>
        <c:minorTickMark val="none"/>
        <c:tickLblPos val="nextTo"/>
        <c:crossAx val="2105435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[Dashboard Control  de Capacitaciones.xlsm (1).xlsm]dash2!Tabela dinâmica12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600" b="1" i="0" u="none" strike="noStrike" kern="1200" baseline="0">
                <a:solidFill>
                  <a:schemeClr val="tx2">
                    <a:lumMod val="75000"/>
                  </a:schemeClr>
                </a:solidFill>
              </a:rPr>
              <a:t>PLANEADO VS REALIZADO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B0F0"/>
          </a:soli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dash2!$K$16</c:f>
              <c:strCache>
                <c:ptCount val="1"/>
                <c:pt idx="0">
                  <c:v>Soma de Capacitaciones Planeadas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76000"/>
                    <a:shade val="51000"/>
                    <a:satMod val="130000"/>
                  </a:schemeClr>
                </a:gs>
                <a:gs pos="80000">
                  <a:schemeClr val="accent1">
                    <a:shade val="76000"/>
                    <a:shade val="93000"/>
                    <a:satMod val="130000"/>
                  </a:schemeClr>
                </a:gs>
                <a:gs pos="100000">
                  <a:schemeClr val="accent1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dash2!$J$17:$J$18</c:f>
              <c:strCache>
                <c:ptCount val="1"/>
                <c:pt idx="0">
                  <c:v>Septiembre </c:v>
                </c:pt>
              </c:strCache>
            </c:strRef>
          </c:cat>
          <c:val>
            <c:numRef>
              <c:f>dash2!$K$17:$K$18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634-4451-B09D-4E0AD9C154D9}"/>
            </c:ext>
          </c:extLst>
        </c:ser>
        <c:ser>
          <c:idx val="1"/>
          <c:order val="1"/>
          <c:tx>
            <c:strRef>
              <c:f>dash2!$L$16</c:f>
              <c:strCache>
                <c:ptCount val="1"/>
                <c:pt idx="0">
                  <c:v>Soma de Capacitaciones Realizadas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77000"/>
                    <a:shade val="51000"/>
                    <a:satMod val="130000"/>
                  </a:schemeClr>
                </a:gs>
                <a:gs pos="80000">
                  <a:schemeClr val="accent1">
                    <a:tint val="77000"/>
                    <a:shade val="93000"/>
                    <a:satMod val="130000"/>
                  </a:schemeClr>
                </a:gs>
                <a:gs pos="100000">
                  <a:schemeClr val="accent1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dash2!$J$17:$J$18</c:f>
              <c:strCache>
                <c:ptCount val="1"/>
                <c:pt idx="0">
                  <c:v>Septiembre </c:v>
                </c:pt>
              </c:strCache>
            </c:strRef>
          </c:cat>
          <c:val>
            <c:numRef>
              <c:f>dash2!$L$17:$L$18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634-4451-B09D-4E0AD9C154D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76331663"/>
        <c:axId val="1481617887"/>
      </c:barChart>
      <c:catAx>
        <c:axId val="1776331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481617887"/>
        <c:crosses val="autoZero"/>
        <c:auto val="1"/>
        <c:lblAlgn val="ctr"/>
        <c:lblOffset val="100"/>
        <c:noMultiLvlLbl val="0"/>
      </c:catAx>
      <c:valAx>
        <c:axId val="148161788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7763316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600" b="1" i="0" u="none" strike="noStrike" kern="1200" baseline="0">
                <a:solidFill>
                  <a:schemeClr val="tx2">
                    <a:lumMod val="75000"/>
                  </a:schemeClr>
                </a:solidFill>
              </a:rPr>
              <a:t>RELACIÓN ENTRE PLANEADO Y REALIZADO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doughnutChart>
        <c:varyColors val="1"/>
        <c:ser>
          <c:idx val="0"/>
          <c:order val="0"/>
          <c:spPr>
            <a:solidFill>
              <a:schemeClr val="tx2">
                <a:lumMod val="75000"/>
              </a:schemeClr>
            </a:solidFill>
          </c:spPr>
          <c:dPt>
            <c:idx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D60-4754-879B-34C7DD2F0325}"/>
              </c:ext>
            </c:extLst>
          </c:dPt>
          <c:dPt>
            <c:idx val="1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D60-4754-879B-34C7DD2F0325}"/>
              </c:ext>
            </c:extLst>
          </c:dPt>
          <c:dLbls>
            <c:dLbl>
              <c:idx val="0"/>
              <c:layout>
                <c:manualLayout>
                  <c:x val="8.754441349751485E-2"/>
                  <c:y val="2.0833515602216388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D60-4754-879B-34C7DD2F0325}"/>
                </c:ext>
              </c:extLst>
            </c:dLbl>
            <c:dLbl>
              <c:idx val="1"/>
              <c:layout>
                <c:manualLayout>
                  <c:x val="-6.6489274445747468E-2"/>
                  <c:y val="-5.7870370370370371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D60-4754-879B-34C7DD2F032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dash2!$B$37:$B$38</c:f>
              <c:strCache>
                <c:ptCount val="2"/>
                <c:pt idx="0">
                  <c:v>Capacitaciones Planeadas</c:v>
                </c:pt>
                <c:pt idx="1">
                  <c:v>Capacitaciones Realizadas</c:v>
                </c:pt>
              </c:strCache>
            </c:strRef>
          </c:cat>
          <c:val>
            <c:numRef>
              <c:f>dash2!$C$37:$C$38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D60-4754-879B-34C7DD2F032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60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[Dashboard Control  de Capacitaciones.xlsm (1).xlsm]dash2!Tabela dinâmica18</c:name>
    <c:fmtId val="1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i="0" u="none" strike="noStrike" kern="1200" baseline="0">
                <a:solidFill>
                  <a:schemeClr val="tx2">
                    <a:lumMod val="75000"/>
                  </a:schemeClr>
                </a:solidFill>
              </a:rPr>
              <a:t>NÚMERO DE EMPLEADOS CAPACITADOS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ivotFmts>
      <c:pivotFmt>
        <c:idx val="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B0F0"/>
          </a:soli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dash2!$Q$16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dash2!$P$17:$P$18</c:f>
              <c:strCache>
                <c:ptCount val="1"/>
                <c:pt idx="0">
                  <c:v>Septiembre </c:v>
                </c:pt>
              </c:strCache>
            </c:strRef>
          </c:cat>
          <c:val>
            <c:numRef>
              <c:f>dash2!$Q$17:$Q$18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6D-419A-BE9C-FB52F631780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481042543"/>
        <c:axId val="1634631791"/>
      </c:barChart>
      <c:catAx>
        <c:axId val="14810425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634631791"/>
        <c:crosses val="autoZero"/>
        <c:auto val="1"/>
        <c:lblAlgn val="ctr"/>
        <c:lblOffset val="100"/>
        <c:noMultiLvlLbl val="0"/>
      </c:catAx>
      <c:valAx>
        <c:axId val="163463179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4810425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[Dashboard Control  de Capacitaciones.xlsm (1).xlsm]dash2!Tabela dinâmica19</c:name>
    <c:fmtId val="1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i="0" u="none" strike="noStrike" kern="1200" baseline="0">
                <a:solidFill>
                  <a:schemeClr val="tx2">
                    <a:lumMod val="75000"/>
                  </a:schemeClr>
                </a:solidFill>
              </a:rPr>
              <a:t>COSTOS DE CAPACITACIÓN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ivotFmts>
      <c:pivotFmt>
        <c:idx val="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B0F0"/>
          </a:soli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dash2!$V$16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dash2!$U$17:$U$18</c:f>
              <c:strCache>
                <c:ptCount val="1"/>
                <c:pt idx="0">
                  <c:v>Septiembre </c:v>
                </c:pt>
              </c:strCache>
            </c:strRef>
          </c:cat>
          <c:val>
            <c:numRef>
              <c:f>dash2!$V$17:$V$18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A1-477F-AA41-AC33E1ED57B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481020943"/>
        <c:axId val="1554964831"/>
      </c:barChart>
      <c:catAx>
        <c:axId val="1481020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554964831"/>
        <c:crosses val="autoZero"/>
        <c:auto val="1"/>
        <c:lblAlgn val="ctr"/>
        <c:lblOffset val="100"/>
        <c:noMultiLvlLbl val="0"/>
      </c:catAx>
      <c:valAx>
        <c:axId val="155496483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48102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[Dashboard Control  de Capacitaciones.xlsm (1).xlsm]dash2!Tabela dinâmica20</c:name>
    <c:fmtId val="21"/>
  </c:pivotSource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600" b="1" i="0" u="none" strike="noStrike" kern="1200" cap="none" spc="0" normalizeH="0" baseline="0">
                <a:solidFill>
                  <a:schemeClr val="tx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i="0" u="none" strike="noStrike" kern="1200" cap="none" spc="0" normalizeH="0" baseline="0">
                <a:solidFill>
                  <a:schemeClr val="tx2">
                    <a:lumMod val="75000"/>
                  </a:schemeClr>
                </a:solidFill>
              </a:rPr>
              <a:t>HORAS DE FORMACIÓN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600" b="1" i="0" u="none" strike="noStrike" kern="1200" cap="none" spc="0" normalizeH="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ivotFmts>
      <c:pivotFmt>
        <c:idx val="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dash2!$AA$16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dash2!$Z$17:$Z$18</c:f>
              <c:strCache>
                <c:ptCount val="1"/>
                <c:pt idx="0">
                  <c:v>Septiembre </c:v>
                </c:pt>
              </c:strCache>
            </c:strRef>
          </c:cat>
          <c:val>
            <c:numRef>
              <c:f>dash2!$AA$17:$AA$18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1C-4EA3-8FDD-029C21D6C0C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99"/>
        <c:axId val="2049494415"/>
        <c:axId val="1554971487"/>
      </c:barChart>
      <c:catAx>
        <c:axId val="20494944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554971487"/>
        <c:crosses val="autoZero"/>
        <c:auto val="1"/>
        <c:lblAlgn val="ctr"/>
        <c:lblOffset val="100"/>
        <c:noMultiLvlLbl val="0"/>
      </c:catAx>
      <c:valAx>
        <c:axId val="155497148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494944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55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1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hyperlink" Target="#'RC '!A1"/><Relationship Id="rId18" Type="http://schemas.openxmlformats.org/officeDocument/2006/relationships/hyperlink" Target="#TipoT!A1"/><Relationship Id="rId26" Type="http://schemas.openxmlformats.org/officeDocument/2006/relationships/hyperlink" Target="#&#193;reas!B1"/><Relationship Id="rId3" Type="http://schemas.openxmlformats.org/officeDocument/2006/relationships/image" Target="../media/image2.svg"/><Relationship Id="rId21" Type="http://schemas.openxmlformats.org/officeDocument/2006/relationships/hyperlink" Target="#&#193;reas!A1"/><Relationship Id="rId7" Type="http://schemas.openxmlformats.org/officeDocument/2006/relationships/hyperlink" Target="#GRAF!A1"/><Relationship Id="rId12" Type="http://schemas.openxmlformats.org/officeDocument/2006/relationships/image" Target="../media/image8.svg"/><Relationship Id="rId17" Type="http://schemas.openxmlformats.org/officeDocument/2006/relationships/hyperlink" Target="#Capacitaciones!A1"/><Relationship Id="rId25" Type="http://schemas.openxmlformats.org/officeDocument/2006/relationships/image" Target="../media/image16.svg"/><Relationship Id="rId2" Type="http://schemas.openxmlformats.org/officeDocument/2006/relationships/image" Target="../media/image1.png"/><Relationship Id="rId16" Type="http://schemas.openxmlformats.org/officeDocument/2006/relationships/image" Target="../media/image10.svg"/><Relationship Id="rId20" Type="http://schemas.openxmlformats.org/officeDocument/2006/relationships/image" Target="../media/image12.svg"/><Relationship Id="rId1" Type="http://schemas.openxmlformats.org/officeDocument/2006/relationships/hyperlink" Target="#DASH!A1"/><Relationship Id="rId6" Type="http://schemas.openxmlformats.org/officeDocument/2006/relationships/image" Target="../media/image4.svg"/><Relationship Id="rId11" Type="http://schemas.openxmlformats.org/officeDocument/2006/relationships/image" Target="../media/image7.png"/><Relationship Id="rId24" Type="http://schemas.openxmlformats.org/officeDocument/2006/relationships/image" Target="../media/image15.png"/><Relationship Id="rId5" Type="http://schemas.openxmlformats.org/officeDocument/2006/relationships/image" Target="../media/image3.png"/><Relationship Id="rId15" Type="http://schemas.openxmlformats.org/officeDocument/2006/relationships/image" Target="../media/image9.png"/><Relationship Id="rId23" Type="http://schemas.openxmlformats.org/officeDocument/2006/relationships/image" Target="../media/image14.svg"/><Relationship Id="rId10" Type="http://schemas.openxmlformats.org/officeDocument/2006/relationships/hyperlink" Target="#'RC'!A1"/><Relationship Id="rId19" Type="http://schemas.openxmlformats.org/officeDocument/2006/relationships/image" Target="../media/image11.png"/><Relationship Id="rId4" Type="http://schemas.openxmlformats.org/officeDocument/2006/relationships/hyperlink" Target="#RI!A1"/><Relationship Id="rId9" Type="http://schemas.openxmlformats.org/officeDocument/2006/relationships/image" Target="../media/image6.svg"/><Relationship Id="rId14" Type="http://schemas.openxmlformats.org/officeDocument/2006/relationships/hyperlink" Target="#Treinamentos!A1"/><Relationship Id="rId22" Type="http://schemas.openxmlformats.org/officeDocument/2006/relationships/image" Target="../media/image13.png"/><Relationship Id="rId27" Type="http://schemas.openxmlformats.org/officeDocument/2006/relationships/hyperlink" Target="#Empleados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GRAF!A1"/><Relationship Id="rId13" Type="http://schemas.openxmlformats.org/officeDocument/2006/relationships/image" Target="../media/image8.svg"/><Relationship Id="rId18" Type="http://schemas.openxmlformats.org/officeDocument/2006/relationships/hyperlink" Target="#Capacitaciones!A1"/><Relationship Id="rId26" Type="http://schemas.openxmlformats.org/officeDocument/2006/relationships/image" Target="../media/image16.svg"/><Relationship Id="rId3" Type="http://schemas.openxmlformats.org/officeDocument/2006/relationships/image" Target="../media/image2.svg"/><Relationship Id="rId21" Type="http://schemas.openxmlformats.org/officeDocument/2006/relationships/image" Target="../media/image12.svg"/><Relationship Id="rId7" Type="http://schemas.openxmlformats.org/officeDocument/2006/relationships/hyperlink" Target="#'RI '!A1"/><Relationship Id="rId12" Type="http://schemas.openxmlformats.org/officeDocument/2006/relationships/image" Target="../media/image7.png"/><Relationship Id="rId17" Type="http://schemas.openxmlformats.org/officeDocument/2006/relationships/image" Target="../media/image10.svg"/><Relationship Id="rId25" Type="http://schemas.openxmlformats.org/officeDocument/2006/relationships/image" Target="../media/image15.png"/><Relationship Id="rId2" Type="http://schemas.openxmlformats.org/officeDocument/2006/relationships/image" Target="../media/image1.png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hyperlink" Target="#DASH!A1"/><Relationship Id="rId6" Type="http://schemas.openxmlformats.org/officeDocument/2006/relationships/image" Target="../media/image4.svg"/><Relationship Id="rId11" Type="http://schemas.openxmlformats.org/officeDocument/2006/relationships/hyperlink" Target="#'RC'!A1"/><Relationship Id="rId24" Type="http://schemas.openxmlformats.org/officeDocument/2006/relationships/image" Target="../media/image14.svg"/><Relationship Id="rId5" Type="http://schemas.openxmlformats.org/officeDocument/2006/relationships/image" Target="../media/image3.png"/><Relationship Id="rId15" Type="http://schemas.openxmlformats.org/officeDocument/2006/relationships/hyperlink" Target="#Treinamentos!A1"/><Relationship Id="rId23" Type="http://schemas.openxmlformats.org/officeDocument/2006/relationships/image" Target="../media/image13.png"/><Relationship Id="rId10" Type="http://schemas.openxmlformats.org/officeDocument/2006/relationships/image" Target="../media/image6.svg"/><Relationship Id="rId19" Type="http://schemas.openxmlformats.org/officeDocument/2006/relationships/hyperlink" Target="#TipoT!A1"/><Relationship Id="rId4" Type="http://schemas.openxmlformats.org/officeDocument/2006/relationships/hyperlink" Target="#RI!A1"/><Relationship Id="rId9" Type="http://schemas.openxmlformats.org/officeDocument/2006/relationships/image" Target="../media/image5.png"/><Relationship Id="rId14" Type="http://schemas.openxmlformats.org/officeDocument/2006/relationships/hyperlink" Target="#'RC '!A1"/><Relationship Id="rId22" Type="http://schemas.openxmlformats.org/officeDocument/2006/relationships/hyperlink" Target="#&#193;reas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GRAF!A1"/><Relationship Id="rId13" Type="http://schemas.openxmlformats.org/officeDocument/2006/relationships/image" Target="../media/image8.svg"/><Relationship Id="rId18" Type="http://schemas.openxmlformats.org/officeDocument/2006/relationships/hyperlink" Target="#TipoT!A1"/><Relationship Id="rId3" Type="http://schemas.openxmlformats.org/officeDocument/2006/relationships/image" Target="../media/image2.svg"/><Relationship Id="rId21" Type="http://schemas.openxmlformats.org/officeDocument/2006/relationships/hyperlink" Target="#&#193;reas!A1"/><Relationship Id="rId7" Type="http://schemas.openxmlformats.org/officeDocument/2006/relationships/hyperlink" Target="#'RI '!A1"/><Relationship Id="rId12" Type="http://schemas.openxmlformats.org/officeDocument/2006/relationships/image" Target="../media/image7.png"/><Relationship Id="rId17" Type="http://schemas.openxmlformats.org/officeDocument/2006/relationships/image" Target="../media/image10.svg"/><Relationship Id="rId25" Type="http://schemas.openxmlformats.org/officeDocument/2006/relationships/image" Target="../media/image16.svg"/><Relationship Id="rId2" Type="http://schemas.openxmlformats.org/officeDocument/2006/relationships/image" Target="../media/image1.png"/><Relationship Id="rId16" Type="http://schemas.openxmlformats.org/officeDocument/2006/relationships/image" Target="../media/image9.png"/><Relationship Id="rId20" Type="http://schemas.openxmlformats.org/officeDocument/2006/relationships/image" Target="../media/image12.svg"/><Relationship Id="rId1" Type="http://schemas.openxmlformats.org/officeDocument/2006/relationships/hyperlink" Target="#DASH!A1"/><Relationship Id="rId6" Type="http://schemas.openxmlformats.org/officeDocument/2006/relationships/image" Target="../media/image4.svg"/><Relationship Id="rId11" Type="http://schemas.openxmlformats.org/officeDocument/2006/relationships/hyperlink" Target="#'RC'!A1"/><Relationship Id="rId24" Type="http://schemas.openxmlformats.org/officeDocument/2006/relationships/image" Target="../media/image15.png"/><Relationship Id="rId5" Type="http://schemas.openxmlformats.org/officeDocument/2006/relationships/image" Target="../media/image3.png"/><Relationship Id="rId15" Type="http://schemas.openxmlformats.org/officeDocument/2006/relationships/hyperlink" Target="#Treinamentos!A1"/><Relationship Id="rId23" Type="http://schemas.openxmlformats.org/officeDocument/2006/relationships/image" Target="../media/image14.svg"/><Relationship Id="rId10" Type="http://schemas.openxmlformats.org/officeDocument/2006/relationships/image" Target="../media/image6.svg"/><Relationship Id="rId19" Type="http://schemas.openxmlformats.org/officeDocument/2006/relationships/image" Target="../media/image11.png"/><Relationship Id="rId4" Type="http://schemas.openxmlformats.org/officeDocument/2006/relationships/hyperlink" Target="#RI!A1"/><Relationship Id="rId9" Type="http://schemas.openxmlformats.org/officeDocument/2006/relationships/image" Target="../media/image5.png"/><Relationship Id="rId14" Type="http://schemas.openxmlformats.org/officeDocument/2006/relationships/hyperlink" Target="#'RC '!A1"/><Relationship Id="rId22" Type="http://schemas.openxmlformats.org/officeDocument/2006/relationships/image" Target="../media/image13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svg"/><Relationship Id="rId13" Type="http://schemas.openxmlformats.org/officeDocument/2006/relationships/hyperlink" Target="#'RC'!A1"/><Relationship Id="rId18" Type="http://schemas.openxmlformats.org/officeDocument/2006/relationships/image" Target="../media/image9.png"/><Relationship Id="rId26" Type="http://schemas.openxmlformats.org/officeDocument/2006/relationships/image" Target="../media/image14.svg"/><Relationship Id="rId3" Type="http://schemas.openxmlformats.org/officeDocument/2006/relationships/hyperlink" Target="#DASH!A1"/><Relationship Id="rId21" Type="http://schemas.openxmlformats.org/officeDocument/2006/relationships/hyperlink" Target="#TipoT!A1"/><Relationship Id="rId7" Type="http://schemas.openxmlformats.org/officeDocument/2006/relationships/image" Target="../media/image3.png"/><Relationship Id="rId12" Type="http://schemas.openxmlformats.org/officeDocument/2006/relationships/image" Target="../media/image6.svg"/><Relationship Id="rId17" Type="http://schemas.openxmlformats.org/officeDocument/2006/relationships/hyperlink" Target="#Treinamentos!A1"/><Relationship Id="rId25" Type="http://schemas.openxmlformats.org/officeDocument/2006/relationships/image" Target="../media/image13.png"/><Relationship Id="rId2" Type="http://schemas.openxmlformats.org/officeDocument/2006/relationships/hyperlink" Target="#Funcion&#225;rios!B1"/><Relationship Id="rId16" Type="http://schemas.openxmlformats.org/officeDocument/2006/relationships/hyperlink" Target="#'RC '!A1"/><Relationship Id="rId20" Type="http://schemas.openxmlformats.org/officeDocument/2006/relationships/hyperlink" Target="#Capacitaciones!A1"/><Relationship Id="rId1" Type="http://schemas.openxmlformats.org/officeDocument/2006/relationships/hyperlink" Target="#&#193;reas!B1"/><Relationship Id="rId6" Type="http://schemas.openxmlformats.org/officeDocument/2006/relationships/hyperlink" Target="#RI!A1"/><Relationship Id="rId11" Type="http://schemas.openxmlformats.org/officeDocument/2006/relationships/image" Target="../media/image5.png"/><Relationship Id="rId24" Type="http://schemas.openxmlformats.org/officeDocument/2006/relationships/hyperlink" Target="#&#193;reas!A1"/><Relationship Id="rId5" Type="http://schemas.openxmlformats.org/officeDocument/2006/relationships/image" Target="../media/image2.svg"/><Relationship Id="rId15" Type="http://schemas.openxmlformats.org/officeDocument/2006/relationships/image" Target="../media/image8.svg"/><Relationship Id="rId23" Type="http://schemas.openxmlformats.org/officeDocument/2006/relationships/image" Target="../media/image12.svg"/><Relationship Id="rId28" Type="http://schemas.openxmlformats.org/officeDocument/2006/relationships/image" Target="../media/image16.svg"/><Relationship Id="rId10" Type="http://schemas.openxmlformats.org/officeDocument/2006/relationships/hyperlink" Target="#GRAF!A1"/><Relationship Id="rId19" Type="http://schemas.openxmlformats.org/officeDocument/2006/relationships/image" Target="../media/image10.svg"/><Relationship Id="rId4" Type="http://schemas.openxmlformats.org/officeDocument/2006/relationships/image" Target="../media/image1.png"/><Relationship Id="rId9" Type="http://schemas.openxmlformats.org/officeDocument/2006/relationships/hyperlink" Target="#'RI '!A1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image" Target="../media/image15.png"/></Relationships>
</file>

<file path=xl/drawings/_rels/drawing5.xml.rels><?xml version="1.0" encoding="UTF-8" standalone="yes"?>
<Relationships xmlns="http://schemas.openxmlformats.org/package/2006/relationships"><Relationship Id="rId13" Type="http://schemas.openxmlformats.org/officeDocument/2006/relationships/hyperlink" Target="#RI!A1"/><Relationship Id="rId18" Type="http://schemas.openxmlformats.org/officeDocument/2006/relationships/image" Target="../media/image5.png"/><Relationship Id="rId26" Type="http://schemas.openxmlformats.org/officeDocument/2006/relationships/image" Target="../media/image10.svg"/><Relationship Id="rId3" Type="http://schemas.openxmlformats.org/officeDocument/2006/relationships/chart" Target="../charts/chart3.xml"/><Relationship Id="rId21" Type="http://schemas.openxmlformats.org/officeDocument/2006/relationships/image" Target="../media/image7.png"/><Relationship Id="rId34" Type="http://schemas.openxmlformats.org/officeDocument/2006/relationships/image" Target="../media/image15.png"/><Relationship Id="rId7" Type="http://schemas.openxmlformats.org/officeDocument/2006/relationships/chart" Target="../charts/chart7.xml"/><Relationship Id="rId12" Type="http://schemas.openxmlformats.org/officeDocument/2006/relationships/image" Target="../media/image2.svg"/><Relationship Id="rId17" Type="http://schemas.openxmlformats.org/officeDocument/2006/relationships/hyperlink" Target="#GRAF!A1"/><Relationship Id="rId25" Type="http://schemas.openxmlformats.org/officeDocument/2006/relationships/image" Target="../media/image9.png"/><Relationship Id="rId33" Type="http://schemas.openxmlformats.org/officeDocument/2006/relationships/image" Target="../media/image14.svg"/><Relationship Id="rId2" Type="http://schemas.openxmlformats.org/officeDocument/2006/relationships/chart" Target="../charts/chart2.xml"/><Relationship Id="rId16" Type="http://schemas.openxmlformats.org/officeDocument/2006/relationships/hyperlink" Target="#'RI '!A1"/><Relationship Id="rId20" Type="http://schemas.openxmlformats.org/officeDocument/2006/relationships/hyperlink" Target="#'RC'!A1"/><Relationship Id="rId29" Type="http://schemas.openxmlformats.org/officeDocument/2006/relationships/image" Target="../media/image11.png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image" Target="../media/image1.png"/><Relationship Id="rId24" Type="http://schemas.openxmlformats.org/officeDocument/2006/relationships/hyperlink" Target="#Treinamentos!A1"/><Relationship Id="rId32" Type="http://schemas.openxmlformats.org/officeDocument/2006/relationships/image" Target="../media/image13.png"/><Relationship Id="rId5" Type="http://schemas.openxmlformats.org/officeDocument/2006/relationships/chart" Target="../charts/chart5.xml"/><Relationship Id="rId15" Type="http://schemas.openxmlformats.org/officeDocument/2006/relationships/image" Target="../media/image4.svg"/><Relationship Id="rId23" Type="http://schemas.openxmlformats.org/officeDocument/2006/relationships/hyperlink" Target="#'RC '!A1"/><Relationship Id="rId28" Type="http://schemas.openxmlformats.org/officeDocument/2006/relationships/hyperlink" Target="#TipoT!A1"/><Relationship Id="rId36" Type="http://schemas.openxmlformats.org/officeDocument/2006/relationships/chart" Target="../charts/chart10.xml"/><Relationship Id="rId10" Type="http://schemas.openxmlformats.org/officeDocument/2006/relationships/hyperlink" Target="#DASH!A1"/><Relationship Id="rId19" Type="http://schemas.openxmlformats.org/officeDocument/2006/relationships/image" Target="../media/image6.svg"/><Relationship Id="rId31" Type="http://schemas.openxmlformats.org/officeDocument/2006/relationships/hyperlink" Target="#&#193;reas!A1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image" Target="../media/image3.png"/><Relationship Id="rId22" Type="http://schemas.openxmlformats.org/officeDocument/2006/relationships/image" Target="../media/image8.svg"/><Relationship Id="rId27" Type="http://schemas.openxmlformats.org/officeDocument/2006/relationships/hyperlink" Target="#Capacitaciones!A1"/><Relationship Id="rId30" Type="http://schemas.openxmlformats.org/officeDocument/2006/relationships/image" Target="../media/image12.svg"/><Relationship Id="rId35" Type="http://schemas.openxmlformats.org/officeDocument/2006/relationships/image" Target="../media/image16.svg"/><Relationship Id="rId8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GRAF!A1"/><Relationship Id="rId13" Type="http://schemas.openxmlformats.org/officeDocument/2006/relationships/image" Target="../media/image7.png"/><Relationship Id="rId18" Type="http://schemas.openxmlformats.org/officeDocument/2006/relationships/hyperlink" Target="#Capacitaciones!A1"/><Relationship Id="rId26" Type="http://schemas.openxmlformats.org/officeDocument/2006/relationships/image" Target="../media/image16.svg"/><Relationship Id="rId3" Type="http://schemas.openxmlformats.org/officeDocument/2006/relationships/image" Target="../media/image2.svg"/><Relationship Id="rId21" Type="http://schemas.openxmlformats.org/officeDocument/2006/relationships/image" Target="../media/image12.svg"/><Relationship Id="rId7" Type="http://schemas.openxmlformats.org/officeDocument/2006/relationships/hyperlink" Target="#'RI '!A1"/><Relationship Id="rId12" Type="http://schemas.openxmlformats.org/officeDocument/2006/relationships/hyperlink" Target="#'RC'!A1"/><Relationship Id="rId17" Type="http://schemas.openxmlformats.org/officeDocument/2006/relationships/image" Target="../media/image10.svg"/><Relationship Id="rId25" Type="http://schemas.openxmlformats.org/officeDocument/2006/relationships/image" Target="../media/image15.png"/><Relationship Id="rId2" Type="http://schemas.openxmlformats.org/officeDocument/2006/relationships/image" Target="../media/image1.png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hyperlink" Target="#DASH!A1"/><Relationship Id="rId6" Type="http://schemas.openxmlformats.org/officeDocument/2006/relationships/image" Target="../media/image4.svg"/><Relationship Id="rId11" Type="http://schemas.openxmlformats.org/officeDocument/2006/relationships/hyperlink" Target="#'RC '!A1"/><Relationship Id="rId24" Type="http://schemas.openxmlformats.org/officeDocument/2006/relationships/image" Target="../media/image14.svg"/><Relationship Id="rId5" Type="http://schemas.openxmlformats.org/officeDocument/2006/relationships/image" Target="../media/image3.png"/><Relationship Id="rId15" Type="http://schemas.openxmlformats.org/officeDocument/2006/relationships/hyperlink" Target="#Treinamentos!A1"/><Relationship Id="rId23" Type="http://schemas.openxmlformats.org/officeDocument/2006/relationships/image" Target="../media/image13.png"/><Relationship Id="rId10" Type="http://schemas.openxmlformats.org/officeDocument/2006/relationships/image" Target="../media/image6.svg"/><Relationship Id="rId19" Type="http://schemas.openxmlformats.org/officeDocument/2006/relationships/hyperlink" Target="#TipoT!A1"/><Relationship Id="rId4" Type="http://schemas.openxmlformats.org/officeDocument/2006/relationships/hyperlink" Target="#RI!A1"/><Relationship Id="rId9" Type="http://schemas.openxmlformats.org/officeDocument/2006/relationships/image" Target="../media/image5.png"/><Relationship Id="rId14" Type="http://schemas.openxmlformats.org/officeDocument/2006/relationships/image" Target="../media/image8.svg"/><Relationship Id="rId22" Type="http://schemas.openxmlformats.org/officeDocument/2006/relationships/hyperlink" Target="#&#193;reas!A1"/></Relationships>
</file>

<file path=xl/drawings/_rels/drawing7.xml.rels><?xml version="1.0" encoding="UTF-8" standalone="yes"?>
<Relationships xmlns="http://schemas.openxmlformats.org/package/2006/relationships"><Relationship Id="rId13" Type="http://schemas.openxmlformats.org/officeDocument/2006/relationships/image" Target="../media/image7.png"/><Relationship Id="rId18" Type="http://schemas.openxmlformats.org/officeDocument/2006/relationships/image" Target="../media/image10.svg"/><Relationship Id="rId26" Type="http://schemas.openxmlformats.org/officeDocument/2006/relationships/chart" Target="../charts/chart11.xml"/><Relationship Id="rId3" Type="http://schemas.openxmlformats.org/officeDocument/2006/relationships/hyperlink" Target="#RI!A1"/><Relationship Id="rId21" Type="http://schemas.openxmlformats.org/officeDocument/2006/relationships/image" Target="../media/image11.png"/><Relationship Id="rId34" Type="http://schemas.openxmlformats.org/officeDocument/2006/relationships/chart" Target="../charts/chart19.xml"/><Relationship Id="rId7" Type="http://schemas.openxmlformats.org/officeDocument/2006/relationships/image" Target="../media/image1.png"/><Relationship Id="rId12" Type="http://schemas.openxmlformats.org/officeDocument/2006/relationships/hyperlink" Target="#'RC'!A1"/><Relationship Id="rId17" Type="http://schemas.openxmlformats.org/officeDocument/2006/relationships/image" Target="../media/image9.png"/><Relationship Id="rId25" Type="http://schemas.openxmlformats.org/officeDocument/2006/relationships/image" Target="../media/image14.svg"/><Relationship Id="rId33" Type="http://schemas.openxmlformats.org/officeDocument/2006/relationships/chart" Target="../charts/chart18.xml"/><Relationship Id="rId2" Type="http://schemas.openxmlformats.org/officeDocument/2006/relationships/image" Target="../media/image16.svg"/><Relationship Id="rId16" Type="http://schemas.openxmlformats.org/officeDocument/2006/relationships/hyperlink" Target="#Treinamentos!A1"/><Relationship Id="rId20" Type="http://schemas.openxmlformats.org/officeDocument/2006/relationships/hyperlink" Target="#TipoT!A1"/><Relationship Id="rId29" Type="http://schemas.openxmlformats.org/officeDocument/2006/relationships/chart" Target="../charts/chart14.xml"/><Relationship Id="rId1" Type="http://schemas.openxmlformats.org/officeDocument/2006/relationships/image" Target="../media/image15.png"/><Relationship Id="rId6" Type="http://schemas.openxmlformats.org/officeDocument/2006/relationships/hyperlink" Target="#DASH!A1"/><Relationship Id="rId11" Type="http://schemas.openxmlformats.org/officeDocument/2006/relationships/image" Target="../media/image6.svg"/><Relationship Id="rId24" Type="http://schemas.openxmlformats.org/officeDocument/2006/relationships/image" Target="../media/image13.png"/><Relationship Id="rId32" Type="http://schemas.openxmlformats.org/officeDocument/2006/relationships/chart" Target="../charts/chart17.xml"/><Relationship Id="rId5" Type="http://schemas.openxmlformats.org/officeDocument/2006/relationships/image" Target="../media/image4.svg"/><Relationship Id="rId15" Type="http://schemas.openxmlformats.org/officeDocument/2006/relationships/hyperlink" Target="#'RC '!A1"/><Relationship Id="rId23" Type="http://schemas.openxmlformats.org/officeDocument/2006/relationships/hyperlink" Target="#&#193;reas!A1"/><Relationship Id="rId28" Type="http://schemas.openxmlformats.org/officeDocument/2006/relationships/chart" Target="../charts/chart13.xml"/><Relationship Id="rId10" Type="http://schemas.openxmlformats.org/officeDocument/2006/relationships/image" Target="../media/image5.png"/><Relationship Id="rId19" Type="http://schemas.openxmlformats.org/officeDocument/2006/relationships/hyperlink" Target="#Capacitaciones!A1"/><Relationship Id="rId31" Type="http://schemas.openxmlformats.org/officeDocument/2006/relationships/chart" Target="../charts/chart16.xml"/><Relationship Id="rId4" Type="http://schemas.openxmlformats.org/officeDocument/2006/relationships/image" Target="../media/image3.png"/><Relationship Id="rId9" Type="http://schemas.openxmlformats.org/officeDocument/2006/relationships/hyperlink" Target="#GRAF!A1"/><Relationship Id="rId14" Type="http://schemas.openxmlformats.org/officeDocument/2006/relationships/image" Target="../media/image8.svg"/><Relationship Id="rId22" Type="http://schemas.openxmlformats.org/officeDocument/2006/relationships/image" Target="../media/image12.svg"/><Relationship Id="rId27" Type="http://schemas.openxmlformats.org/officeDocument/2006/relationships/chart" Target="../charts/chart12.xml"/><Relationship Id="rId30" Type="http://schemas.openxmlformats.org/officeDocument/2006/relationships/chart" Target="../charts/chart15.xml"/><Relationship Id="rId35" Type="http://schemas.openxmlformats.org/officeDocument/2006/relationships/chart" Target="../charts/chart20.xml"/><Relationship Id="rId8" Type="http://schemas.openxmlformats.org/officeDocument/2006/relationships/image" Target="../media/image2.svg"/></Relationships>
</file>

<file path=xl/drawings/_rels/drawing8.xml.rels><?xml version="1.0" encoding="UTF-8" standalone="yes"?>
<Relationships xmlns="http://schemas.openxmlformats.org/package/2006/relationships"><Relationship Id="rId13" Type="http://schemas.openxmlformats.org/officeDocument/2006/relationships/hyperlink" Target="#GRAF!A1"/><Relationship Id="rId18" Type="http://schemas.openxmlformats.org/officeDocument/2006/relationships/image" Target="../media/image8.svg"/><Relationship Id="rId26" Type="http://schemas.openxmlformats.org/officeDocument/2006/relationships/image" Target="../media/image12.svg"/><Relationship Id="rId39" Type="http://schemas.openxmlformats.org/officeDocument/2006/relationships/image" Target="../media/image24.svg"/><Relationship Id="rId21" Type="http://schemas.openxmlformats.org/officeDocument/2006/relationships/image" Target="../media/image9.png"/><Relationship Id="rId34" Type="http://schemas.openxmlformats.org/officeDocument/2006/relationships/image" Target="../media/image19.png"/><Relationship Id="rId7" Type="http://schemas.openxmlformats.org/officeDocument/2006/relationships/image" Target="../media/image1.png"/><Relationship Id="rId2" Type="http://schemas.openxmlformats.org/officeDocument/2006/relationships/chart" Target="../charts/chart22.xml"/><Relationship Id="rId16" Type="http://schemas.openxmlformats.org/officeDocument/2006/relationships/hyperlink" Target="#'RC'!A1"/><Relationship Id="rId20" Type="http://schemas.openxmlformats.org/officeDocument/2006/relationships/hyperlink" Target="#Treinamentos!A1"/><Relationship Id="rId29" Type="http://schemas.openxmlformats.org/officeDocument/2006/relationships/image" Target="../media/image14.svg"/><Relationship Id="rId41" Type="http://schemas.openxmlformats.org/officeDocument/2006/relationships/image" Target="../media/image26.svg"/><Relationship Id="rId1" Type="http://schemas.openxmlformats.org/officeDocument/2006/relationships/chart" Target="../charts/chart21.xml"/><Relationship Id="rId6" Type="http://schemas.openxmlformats.org/officeDocument/2006/relationships/hyperlink" Target="#DASH!A1"/><Relationship Id="rId11" Type="http://schemas.openxmlformats.org/officeDocument/2006/relationships/image" Target="../media/image4.svg"/><Relationship Id="rId24" Type="http://schemas.openxmlformats.org/officeDocument/2006/relationships/hyperlink" Target="#TipoT!A1"/><Relationship Id="rId32" Type="http://schemas.openxmlformats.org/officeDocument/2006/relationships/image" Target="../media/image17.png"/><Relationship Id="rId37" Type="http://schemas.openxmlformats.org/officeDocument/2006/relationships/image" Target="../media/image22.svg"/><Relationship Id="rId40" Type="http://schemas.openxmlformats.org/officeDocument/2006/relationships/image" Target="../media/image25.png"/><Relationship Id="rId5" Type="http://schemas.openxmlformats.org/officeDocument/2006/relationships/chart" Target="../charts/chart25.xml"/><Relationship Id="rId15" Type="http://schemas.openxmlformats.org/officeDocument/2006/relationships/image" Target="../media/image6.svg"/><Relationship Id="rId23" Type="http://schemas.openxmlformats.org/officeDocument/2006/relationships/hyperlink" Target="#Capacitaciones!A1"/><Relationship Id="rId28" Type="http://schemas.openxmlformats.org/officeDocument/2006/relationships/image" Target="../media/image13.png"/><Relationship Id="rId36" Type="http://schemas.openxmlformats.org/officeDocument/2006/relationships/image" Target="../media/image21.png"/><Relationship Id="rId10" Type="http://schemas.openxmlformats.org/officeDocument/2006/relationships/image" Target="../media/image3.png"/><Relationship Id="rId19" Type="http://schemas.openxmlformats.org/officeDocument/2006/relationships/hyperlink" Target="#'RC '!A1"/><Relationship Id="rId31" Type="http://schemas.openxmlformats.org/officeDocument/2006/relationships/image" Target="../media/image16.svg"/><Relationship Id="rId4" Type="http://schemas.openxmlformats.org/officeDocument/2006/relationships/chart" Target="../charts/chart24.xml"/><Relationship Id="rId9" Type="http://schemas.openxmlformats.org/officeDocument/2006/relationships/hyperlink" Target="#RI!A1"/><Relationship Id="rId14" Type="http://schemas.openxmlformats.org/officeDocument/2006/relationships/image" Target="../media/image5.png"/><Relationship Id="rId22" Type="http://schemas.openxmlformats.org/officeDocument/2006/relationships/image" Target="../media/image10.svg"/><Relationship Id="rId27" Type="http://schemas.openxmlformats.org/officeDocument/2006/relationships/hyperlink" Target="#&#193;reas!A1"/><Relationship Id="rId30" Type="http://schemas.openxmlformats.org/officeDocument/2006/relationships/image" Target="../media/image15.png"/><Relationship Id="rId35" Type="http://schemas.openxmlformats.org/officeDocument/2006/relationships/image" Target="../media/image20.svg"/><Relationship Id="rId8" Type="http://schemas.openxmlformats.org/officeDocument/2006/relationships/image" Target="../media/image2.svg"/><Relationship Id="rId3" Type="http://schemas.openxmlformats.org/officeDocument/2006/relationships/chart" Target="../charts/chart23.xml"/><Relationship Id="rId12" Type="http://schemas.openxmlformats.org/officeDocument/2006/relationships/hyperlink" Target="#'RI '!A1"/><Relationship Id="rId17" Type="http://schemas.openxmlformats.org/officeDocument/2006/relationships/image" Target="../media/image7.png"/><Relationship Id="rId25" Type="http://schemas.openxmlformats.org/officeDocument/2006/relationships/image" Target="../media/image11.png"/><Relationship Id="rId33" Type="http://schemas.openxmlformats.org/officeDocument/2006/relationships/image" Target="../media/image18.svg"/><Relationship Id="rId38" Type="http://schemas.openxmlformats.org/officeDocument/2006/relationships/image" Target="../media/image23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2"/>
    <xdr:ext cx="34870546" cy="831698"/>
    <xdr:grpSp>
      <xdr:nvGrpSpPr>
        <xdr:cNvPr id="2" name="Cabeçalho">
          <a:extLst>
            <a:ext uri="{FF2B5EF4-FFF2-40B4-BE49-F238E27FC236}">
              <a16:creationId xmlns:a16="http://schemas.microsoft.com/office/drawing/2014/main" id="{C1071046-C32A-472D-8BFF-5B64C7879116}"/>
            </a:ext>
          </a:extLst>
        </xdr:cNvPr>
        <xdr:cNvGrpSpPr/>
      </xdr:nvGrpSpPr>
      <xdr:grpSpPr>
        <a:xfrm>
          <a:off x="0" y="2"/>
          <a:ext cx="34870546" cy="831698"/>
          <a:chOff x="0" y="2"/>
          <a:chExt cx="36000000" cy="849478"/>
        </a:xfrm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FA6E7FF2-0171-65A4-816E-C9E08AF905A1}"/>
              </a:ext>
            </a:extLst>
          </xdr:cNvPr>
          <xdr:cNvSpPr/>
        </xdr:nvSpPr>
        <xdr:spPr>
          <a:xfrm>
            <a:off x="0" y="2"/>
            <a:ext cx="35949199" cy="72000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C60DF78B-5C4E-5D22-D201-F185CA972571}"/>
              </a:ext>
            </a:extLst>
          </xdr:cNvPr>
          <xdr:cNvSpPr/>
        </xdr:nvSpPr>
        <xdr:spPr>
          <a:xfrm>
            <a:off x="0" y="705480"/>
            <a:ext cx="36000000" cy="144000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absoluteAnchor>
  <xdr:absoluteAnchor>
    <xdr:pos x="12941722" y="16086"/>
    <xdr:ext cx="1707957" cy="742639"/>
    <xdr:grpSp>
      <xdr:nvGrpSpPr>
        <xdr:cNvPr id="5" name="Dash_Consolid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1CBBEA1-D606-45FF-93BA-0A3CA8255B46}"/>
            </a:ext>
          </a:extLst>
        </xdr:cNvPr>
        <xdr:cNvGrpSpPr/>
      </xdr:nvGrpSpPr>
      <xdr:grpSpPr>
        <a:xfrm>
          <a:off x="12941722" y="16086"/>
          <a:ext cx="1707957" cy="742639"/>
          <a:chOff x="2739812" y="0"/>
          <a:chExt cx="1687579" cy="764229"/>
        </a:xfrm>
      </xdr:grpSpPr>
      <xdr:sp macro="" textlink="">
        <xdr:nvSpPr>
          <xdr:cNvPr id="6" name="Retângulo 5" hidden="1">
            <a:extLst>
              <a:ext uri="{FF2B5EF4-FFF2-40B4-BE49-F238E27FC236}">
                <a16:creationId xmlns:a16="http://schemas.microsoft.com/office/drawing/2014/main" id="{FE7B21DA-5250-C031-0FBA-FC2788D30D5A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7" name="Gráfico 6" descr="Gráfico de barras com preenchimento sólido">
            <a:extLst>
              <a:ext uri="{FF2B5EF4-FFF2-40B4-BE49-F238E27FC236}">
                <a16:creationId xmlns:a16="http://schemas.microsoft.com/office/drawing/2014/main" id="{F7245E4A-B5F4-8A48-E851-61FBC08461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"/>
              </a:ext>
            </a:extLst>
          </a:blip>
          <a:srcRect/>
          <a:stretch/>
        </xdr:blipFill>
        <xdr:spPr>
          <a:xfrm>
            <a:off x="2843660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8" name="CaixaDeTexto 7">
            <a:extLst>
              <a:ext uri="{FF2B5EF4-FFF2-40B4-BE49-F238E27FC236}">
                <a16:creationId xmlns:a16="http://schemas.microsoft.com/office/drawing/2014/main" id="{1C5573F3-B98D-4D0F-552D-1D9E96AACFD4}"/>
              </a:ext>
            </a:extLst>
          </xdr:cNvPr>
          <xdr:cNvSpPr txBox="1"/>
        </xdr:nvSpPr>
        <xdr:spPr>
          <a:xfrm>
            <a:off x="3297896" y="139672"/>
            <a:ext cx="1058604" cy="51865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DASHBOARD</a:t>
            </a:r>
          </a:p>
          <a:p>
            <a:r>
              <a:rPr lang="pt-BR" sz="1100">
                <a:solidFill>
                  <a:schemeClr val="bg1"/>
                </a:solidFill>
              </a:rPr>
              <a:t>CONSOLIDADO</a:t>
            </a:r>
          </a:p>
        </xdr:txBody>
      </xdr:sp>
    </xdr:grpSp>
    <xdr:clientData/>
  </xdr:absoluteAnchor>
  <xdr:absoluteAnchor>
    <xdr:pos x="11195475" y="0"/>
    <xdr:ext cx="1750470" cy="757879"/>
    <xdr:grpSp>
      <xdr:nvGrpSpPr>
        <xdr:cNvPr id="9" name="Relatório_Impressã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931DF29-E94B-48A2-94F9-97D7E3375D4E}"/>
            </a:ext>
          </a:extLst>
        </xdr:cNvPr>
        <xdr:cNvGrpSpPr/>
      </xdr:nvGrpSpPr>
      <xdr:grpSpPr>
        <a:xfrm>
          <a:off x="11195475" y="0"/>
          <a:ext cx="1750470" cy="757879"/>
          <a:chOff x="2739812" y="0"/>
          <a:chExt cx="1687579" cy="764229"/>
        </a:xfrm>
      </xdr:grpSpPr>
      <xdr:sp macro="" textlink="">
        <xdr:nvSpPr>
          <xdr:cNvPr id="10" name="Retângulo 9" hidden="1">
            <a:extLst>
              <a:ext uri="{FF2B5EF4-FFF2-40B4-BE49-F238E27FC236}">
                <a16:creationId xmlns:a16="http://schemas.microsoft.com/office/drawing/2014/main" id="{3A7A09A2-2493-9AEC-D434-8BB9E19A310E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1" name="Gráfico 10" descr="Impressora com preenchimento sólido">
            <a:extLst>
              <a:ext uri="{FF2B5EF4-FFF2-40B4-BE49-F238E27FC236}">
                <a16:creationId xmlns:a16="http://schemas.microsoft.com/office/drawing/2014/main" id="{B7FE26AF-60F1-A068-FF7F-66E2DA30DF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rcRect/>
          <a:stretch/>
        </xdr:blipFill>
        <xdr:spPr>
          <a:xfrm>
            <a:off x="2851598" y="135843"/>
            <a:ext cx="433625" cy="461490"/>
          </a:xfrm>
          <a:prstGeom prst="rect">
            <a:avLst/>
          </a:prstGeom>
        </xdr:spPr>
      </xdr:pic>
      <xdr:sp macro="" textlink="">
        <xdr:nvSpPr>
          <xdr:cNvPr id="12" name="CaixaDeTexto 11">
            <a:extLst>
              <a:ext uri="{FF2B5EF4-FFF2-40B4-BE49-F238E27FC236}">
                <a16:creationId xmlns:a16="http://schemas.microsoft.com/office/drawing/2014/main" id="{9E911C86-F153-31B8-DD4E-8AEBA0AD0C40}"/>
              </a:ext>
            </a:extLst>
          </xdr:cNvPr>
          <xdr:cNvSpPr txBox="1"/>
        </xdr:nvSpPr>
        <xdr:spPr>
          <a:xfrm>
            <a:off x="3304633" y="137158"/>
            <a:ext cx="1051560" cy="5082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INFORME DE IMPRESIÓN</a:t>
            </a:r>
          </a:p>
        </xdr:txBody>
      </xdr:sp>
    </xdr:grpSp>
    <xdr:clientData/>
  </xdr:absoluteAnchor>
  <xdr:absoluteAnchor>
    <xdr:pos x="9453016" y="19895"/>
    <xdr:ext cx="1742850" cy="735019"/>
    <xdr:grpSp>
      <xdr:nvGrpSpPr>
        <xdr:cNvPr id="13" name="Resultados_Gráfico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532A1EC-7F1D-4535-A17A-C315CCF3B470}"/>
            </a:ext>
          </a:extLst>
        </xdr:cNvPr>
        <xdr:cNvGrpSpPr/>
      </xdr:nvGrpSpPr>
      <xdr:grpSpPr>
        <a:xfrm>
          <a:off x="9453016" y="19895"/>
          <a:ext cx="1742850" cy="735019"/>
          <a:chOff x="2739812" y="0"/>
          <a:chExt cx="1687579" cy="764229"/>
        </a:xfrm>
      </xdr:grpSpPr>
      <xdr:sp macro="" textlink="">
        <xdr:nvSpPr>
          <xdr:cNvPr id="14" name="Retângulo 13" hidden="1">
            <a:extLst>
              <a:ext uri="{FF2B5EF4-FFF2-40B4-BE49-F238E27FC236}">
                <a16:creationId xmlns:a16="http://schemas.microsoft.com/office/drawing/2014/main" id="{B10516A3-8C37-84F3-B75A-AB97B0327A4F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5" name="Gráfico 14" descr="Tendência ascendente com preenchimento sólido">
            <a:extLst>
              <a:ext uri="{FF2B5EF4-FFF2-40B4-BE49-F238E27FC236}">
                <a16:creationId xmlns:a16="http://schemas.microsoft.com/office/drawing/2014/main" id="{77D2018E-7292-E8B5-47F6-DA952BF0E9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9"/>
              </a:ext>
            </a:extLst>
          </a:blip>
          <a:srcRect/>
          <a:stretch/>
        </xdr:blipFill>
        <xdr:spPr>
          <a:xfrm>
            <a:off x="2851598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16" name="CaixaDeTexto 15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E23D31D2-707A-238B-751C-711718855FEC}"/>
              </a:ext>
            </a:extLst>
          </xdr:cNvPr>
          <xdr:cNvSpPr txBox="1"/>
        </xdr:nvSpPr>
        <xdr:spPr>
          <a:xfrm>
            <a:off x="3303455" y="134620"/>
            <a:ext cx="1042621" cy="5240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GRÁFICOS</a:t>
            </a:r>
            <a:r>
              <a:rPr lang="pt-BR" sz="1100" baseline="0">
                <a:solidFill>
                  <a:schemeClr val="bg1"/>
                </a:solidFill>
              </a:rPr>
              <a:t> DE</a:t>
            </a:r>
            <a:r>
              <a:rPr lang="pt-BR" sz="1100">
                <a:solidFill>
                  <a:schemeClr val="bg1"/>
                </a:solidFill>
              </a:rPr>
              <a:t> RESULTADOS</a:t>
            </a:r>
          </a:p>
        </xdr:txBody>
      </xdr:sp>
    </xdr:grpSp>
    <xdr:clientData/>
  </xdr:absoluteAnchor>
  <xdr:absoluteAnchor>
    <xdr:pos x="7702954" y="0"/>
    <xdr:ext cx="1746660" cy="754069"/>
    <xdr:grpSp>
      <xdr:nvGrpSpPr>
        <xdr:cNvPr id="17" name="Resultados_Consolidados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052FAD2-D400-49C5-992D-A91E7353554C}"/>
            </a:ext>
          </a:extLst>
        </xdr:cNvPr>
        <xdr:cNvGrpSpPr/>
      </xdr:nvGrpSpPr>
      <xdr:grpSpPr>
        <a:xfrm>
          <a:off x="7702954" y="0"/>
          <a:ext cx="1746660" cy="754069"/>
          <a:chOff x="2739812" y="0"/>
          <a:chExt cx="1687579" cy="764229"/>
        </a:xfrm>
      </xdr:grpSpPr>
      <xdr:sp macro="" textlink="">
        <xdr:nvSpPr>
          <xdr:cNvPr id="18" name="Retângulo 17" hidden="1">
            <a:extLst>
              <a:ext uri="{FF2B5EF4-FFF2-40B4-BE49-F238E27FC236}">
                <a16:creationId xmlns:a16="http://schemas.microsoft.com/office/drawing/2014/main" id="{3C21E3A2-0086-BFDE-7157-C59C672E0F73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9" name="Gráfico 18" descr="Tabela com preenchimento sólido">
            <a:extLst>
              <a:ext uri="{FF2B5EF4-FFF2-40B4-BE49-F238E27FC236}">
                <a16:creationId xmlns:a16="http://schemas.microsoft.com/office/drawing/2014/main" id="{F4DC69A8-DAE0-1A32-4C4D-441C09E599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2"/>
              </a:ext>
            </a:extLst>
          </a:blip>
          <a:srcRect/>
          <a:stretch/>
        </xdr:blipFill>
        <xdr:spPr>
          <a:xfrm>
            <a:off x="2843660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20" name="CaixaDeTexto 19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A01C59DF-21C0-B6C5-1503-44533C7DB453}"/>
              </a:ext>
            </a:extLst>
          </xdr:cNvPr>
          <xdr:cNvSpPr txBox="1"/>
        </xdr:nvSpPr>
        <xdr:spPr>
          <a:xfrm>
            <a:off x="3296695" y="137158"/>
            <a:ext cx="1051560" cy="5472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RESULTADOS CONSOLIDADOS</a:t>
            </a:r>
          </a:p>
        </xdr:txBody>
      </xdr:sp>
    </xdr:grpSp>
    <xdr:clientData/>
  </xdr:absoluteAnchor>
  <xdr:absoluteAnchor>
    <xdr:pos x="6029944" y="0"/>
    <xdr:ext cx="1673424" cy="754069"/>
    <xdr:grpSp>
      <xdr:nvGrpSpPr>
        <xdr:cNvPr id="21" name="Detalhes_Treinamento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EF2E16B6-6167-44D3-A644-60E12ADC0CE3}"/>
            </a:ext>
          </a:extLst>
        </xdr:cNvPr>
        <xdr:cNvGrpSpPr/>
      </xdr:nvGrpSpPr>
      <xdr:grpSpPr>
        <a:xfrm>
          <a:off x="6029944" y="0"/>
          <a:ext cx="1673424" cy="754069"/>
          <a:chOff x="2739812" y="0"/>
          <a:chExt cx="1686075" cy="764229"/>
        </a:xfrm>
      </xdr:grpSpPr>
      <xdr:sp macro="" textlink="">
        <xdr:nvSpPr>
          <xdr:cNvPr id="22" name="Retângulo 21" hidden="1">
            <a:extLst>
              <a:ext uri="{FF2B5EF4-FFF2-40B4-BE49-F238E27FC236}">
                <a16:creationId xmlns:a16="http://schemas.microsoft.com/office/drawing/2014/main" id="{F389A8DE-6B78-50BE-20EF-9BF89CEDEF25}"/>
              </a:ext>
            </a:extLst>
          </xdr:cNvPr>
          <xdr:cNvSpPr/>
        </xdr:nvSpPr>
        <xdr:spPr>
          <a:xfrm>
            <a:off x="2739812" y="0"/>
            <a:ext cx="1686075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3" name="Gráfico 22" descr="Ícone do menu de hambúrguer com preenchimento sólido">
            <a:extLst>
              <a:ext uri="{FF2B5EF4-FFF2-40B4-BE49-F238E27FC236}">
                <a16:creationId xmlns:a16="http://schemas.microsoft.com/office/drawing/2014/main" id="{AB39812E-DE3E-CD32-6942-9AA9638028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6"/>
              </a:ext>
            </a:extLst>
          </a:blip>
          <a:srcRect/>
          <a:stretch/>
        </xdr:blipFill>
        <xdr:spPr>
          <a:xfrm>
            <a:off x="2907872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24" name="CaixaDeTexto 23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3C1474A9-B11D-00E2-16B5-B94A6D007A71}"/>
              </a:ext>
            </a:extLst>
          </xdr:cNvPr>
          <xdr:cNvSpPr txBox="1"/>
        </xdr:nvSpPr>
        <xdr:spPr>
          <a:xfrm>
            <a:off x="3360908" y="137158"/>
            <a:ext cx="1051560" cy="5472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DETALLES</a:t>
            </a:r>
            <a:r>
              <a:rPr lang="pt-BR" sz="1100" baseline="0">
                <a:solidFill>
                  <a:schemeClr val="bg1"/>
                </a:solidFill>
              </a:rPr>
              <a:t> DE</a:t>
            </a:r>
            <a:r>
              <a:rPr lang="pt-BR" sz="1100">
                <a:solidFill>
                  <a:schemeClr val="bg1"/>
                </a:solidFill>
              </a:rPr>
              <a:t> CAPACITACIÓN</a:t>
            </a:r>
          </a:p>
        </xdr:txBody>
      </xdr:sp>
    </xdr:grpSp>
    <xdr:clientData/>
  </xdr:absoluteAnchor>
  <xdr:absoluteAnchor>
    <xdr:pos x="4233320" y="0"/>
    <xdr:ext cx="1792800" cy="755790"/>
    <xdr:grpSp>
      <xdr:nvGrpSpPr>
        <xdr:cNvPr id="25" name="Cadastro_Treinamento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B92CD454-0176-4365-AFC1-1BCDF03C081D}"/>
            </a:ext>
          </a:extLst>
        </xdr:cNvPr>
        <xdr:cNvGrpSpPr/>
      </xdr:nvGrpSpPr>
      <xdr:grpSpPr>
        <a:xfrm>
          <a:off x="4233320" y="0"/>
          <a:ext cx="1792800" cy="755790"/>
          <a:chOff x="2739812" y="0"/>
          <a:chExt cx="1684573" cy="764229"/>
        </a:xfrm>
      </xdr:grpSpPr>
      <xdr:sp macro="" textlink="">
        <xdr:nvSpPr>
          <xdr:cNvPr id="26" name="Retângulo 25" hidden="1">
            <a:extLst>
              <a:ext uri="{FF2B5EF4-FFF2-40B4-BE49-F238E27FC236}">
                <a16:creationId xmlns:a16="http://schemas.microsoft.com/office/drawing/2014/main" id="{23D7BFBE-3D6A-1500-E0B1-6574D4055301}"/>
              </a:ext>
            </a:extLst>
          </xdr:cNvPr>
          <xdr:cNvSpPr/>
        </xdr:nvSpPr>
        <xdr:spPr>
          <a:xfrm>
            <a:off x="2739812" y="0"/>
            <a:ext cx="1684573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7" name="Gráfico 26" descr="Professor com preenchimento sólido">
            <a:extLst>
              <a:ext uri="{FF2B5EF4-FFF2-40B4-BE49-F238E27FC236}">
                <a16:creationId xmlns:a16="http://schemas.microsoft.com/office/drawing/2014/main" id="{7CA0216C-909B-0D22-350A-6A76548BC4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0"/>
              </a:ext>
            </a:extLst>
          </a:blip>
          <a:srcRect/>
          <a:stretch/>
        </xdr:blipFill>
        <xdr:spPr>
          <a:xfrm>
            <a:off x="2896377" y="121920"/>
            <a:ext cx="439669" cy="469585"/>
          </a:xfrm>
          <a:prstGeom prst="rect">
            <a:avLst/>
          </a:prstGeom>
        </xdr:spPr>
      </xdr:pic>
      <xdr:sp macro="" textlink="">
        <xdr:nvSpPr>
          <xdr:cNvPr id="28" name="CaixaDeTexto 27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9F37C29A-8A37-AA71-A147-8A61B32BFFE4}"/>
              </a:ext>
            </a:extLst>
          </xdr:cNvPr>
          <xdr:cNvSpPr txBox="1"/>
        </xdr:nvSpPr>
        <xdr:spPr>
          <a:xfrm>
            <a:off x="3353774" y="137159"/>
            <a:ext cx="1051560" cy="5460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 DE CAPACITACIÓN</a:t>
            </a:r>
          </a:p>
        </xdr:txBody>
      </xdr:sp>
    </xdr:grpSp>
    <xdr:clientData/>
  </xdr:absoluteAnchor>
  <xdr:absoluteAnchor>
    <xdr:pos x="2470139" y="0"/>
    <xdr:ext cx="1747084" cy="756000"/>
    <xdr:grpSp>
      <xdr:nvGrpSpPr>
        <xdr:cNvPr id="29" name="Cadastros_Iniciais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E295DCEC-EE51-48F4-ADB1-4BDD7C260F2D}"/>
            </a:ext>
          </a:extLst>
        </xdr:cNvPr>
        <xdr:cNvGrpSpPr/>
      </xdr:nvGrpSpPr>
      <xdr:grpSpPr>
        <a:xfrm>
          <a:off x="2470139" y="0"/>
          <a:ext cx="1747084" cy="756000"/>
          <a:chOff x="2739812" y="0"/>
          <a:chExt cx="1686925" cy="764229"/>
        </a:xfrm>
      </xdr:grpSpPr>
      <xdr:sp macro="" textlink="">
        <xdr:nvSpPr>
          <xdr:cNvPr id="30" name="Retângulo 29">
            <a:extLst>
              <a:ext uri="{FF2B5EF4-FFF2-40B4-BE49-F238E27FC236}">
                <a16:creationId xmlns:a16="http://schemas.microsoft.com/office/drawing/2014/main" id="{56F15177-D925-2637-AD97-C15E863EBE49}"/>
              </a:ext>
            </a:extLst>
          </xdr:cNvPr>
          <xdr:cNvSpPr/>
        </xdr:nvSpPr>
        <xdr:spPr>
          <a:xfrm>
            <a:off x="2739812" y="0"/>
            <a:ext cx="1684574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31" name="Gráfico 30" descr="Início com preenchimento sólido">
            <a:extLst>
              <a:ext uri="{FF2B5EF4-FFF2-40B4-BE49-F238E27FC236}">
                <a16:creationId xmlns:a16="http://schemas.microsoft.com/office/drawing/2014/main" id="{A20C0B9B-114C-20B3-52A7-9C17A2725E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3"/>
              </a:ext>
            </a:extLst>
          </a:blip>
          <a:stretch>
            <a:fillRect/>
          </a:stretch>
        </xdr:blipFill>
        <xdr:spPr>
          <a:xfrm>
            <a:off x="2902732" y="91440"/>
            <a:ext cx="472440" cy="472440"/>
          </a:xfrm>
          <a:prstGeom prst="rect">
            <a:avLst/>
          </a:prstGeom>
        </xdr:spPr>
      </xdr:pic>
      <xdr:sp macro="" textlink="">
        <xdr:nvSpPr>
          <xdr:cNvPr id="32" name="CaixaDeTexto 31">
            <a:extLst>
              <a:ext uri="{FF2B5EF4-FFF2-40B4-BE49-F238E27FC236}">
                <a16:creationId xmlns:a16="http://schemas.microsoft.com/office/drawing/2014/main" id="{263A51D5-7E34-DEBE-5E11-6EE616E6CEF9}"/>
              </a:ext>
            </a:extLst>
          </xdr:cNvPr>
          <xdr:cNvSpPr txBox="1"/>
        </xdr:nvSpPr>
        <xdr:spPr>
          <a:xfrm>
            <a:off x="3375177" y="137158"/>
            <a:ext cx="1051560" cy="5082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REGISTROS</a:t>
            </a:r>
          </a:p>
          <a:p>
            <a:r>
              <a:rPr lang="pt-BR" sz="1100">
                <a:solidFill>
                  <a:schemeClr val="bg1"/>
                </a:solidFill>
              </a:rPr>
              <a:t>INICIALES</a:t>
            </a:r>
          </a:p>
        </xdr:txBody>
      </xdr:sp>
    </xdr:grpSp>
    <xdr:clientData/>
  </xdr:absoluteAnchor>
  <xdr:absoluteAnchor>
    <xdr:pos x="96942" y="39931"/>
    <xdr:ext cx="2484961" cy="679313"/>
    <xdr:grpSp>
      <xdr:nvGrpSpPr>
        <xdr:cNvPr id="33" name="Controle_Treinamentos">
          <a:extLst>
            <a:ext uri="{FF2B5EF4-FFF2-40B4-BE49-F238E27FC236}">
              <a16:creationId xmlns:a16="http://schemas.microsoft.com/office/drawing/2014/main" id="{FFA709CB-8989-4176-B072-F1D7202EFED8}"/>
            </a:ext>
          </a:extLst>
        </xdr:cNvPr>
        <xdr:cNvGrpSpPr/>
      </xdr:nvGrpSpPr>
      <xdr:grpSpPr>
        <a:xfrm>
          <a:off x="96942" y="39931"/>
          <a:ext cx="2484961" cy="679313"/>
          <a:chOff x="93132" y="39931"/>
          <a:chExt cx="2533221" cy="679736"/>
        </a:xfrm>
      </xdr:grpSpPr>
      <xdr:pic>
        <xdr:nvPicPr>
          <xdr:cNvPr id="34" name="Gráfico 33" descr="Professor com preenchimento sólido">
            <a:extLst>
              <a:ext uri="{FF2B5EF4-FFF2-40B4-BE49-F238E27FC236}">
                <a16:creationId xmlns:a16="http://schemas.microsoft.com/office/drawing/2014/main" id="{AC1C28C9-E9FE-3754-C864-A9E0C3E38C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5"/>
              </a:ext>
            </a:extLst>
          </a:blip>
          <a:stretch>
            <a:fillRect/>
          </a:stretch>
        </xdr:blipFill>
        <xdr:spPr>
          <a:xfrm>
            <a:off x="93132" y="39931"/>
            <a:ext cx="678872" cy="679736"/>
          </a:xfrm>
          <a:prstGeom prst="rect">
            <a:avLst/>
          </a:prstGeom>
        </xdr:spPr>
      </xdr:pic>
      <xdr:sp macro="" textlink="">
        <xdr:nvSpPr>
          <xdr:cNvPr id="35" name="CaixaDeTexto 34">
            <a:extLst>
              <a:ext uri="{FF2B5EF4-FFF2-40B4-BE49-F238E27FC236}">
                <a16:creationId xmlns:a16="http://schemas.microsoft.com/office/drawing/2014/main" id="{C4E7CFD4-2F30-EC77-EAAA-FEB609A7209A}"/>
              </a:ext>
            </a:extLst>
          </xdr:cNvPr>
          <xdr:cNvSpPr txBox="1"/>
        </xdr:nvSpPr>
        <xdr:spPr>
          <a:xfrm>
            <a:off x="822838" y="57669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CONTRÓL DE</a:t>
            </a:r>
          </a:p>
        </xdr:txBody>
      </xdr:sp>
      <xdr:sp macro="" textlink="">
        <xdr:nvSpPr>
          <xdr:cNvPr id="36" name="CaixaDeTexto 35">
            <a:extLst>
              <a:ext uri="{FF2B5EF4-FFF2-40B4-BE49-F238E27FC236}">
                <a16:creationId xmlns:a16="http://schemas.microsoft.com/office/drawing/2014/main" id="{51169AF3-C1E5-1E3B-4E92-2616843B10D6}"/>
              </a:ext>
            </a:extLst>
          </xdr:cNvPr>
          <xdr:cNvSpPr txBox="1"/>
        </xdr:nvSpPr>
        <xdr:spPr>
          <a:xfrm>
            <a:off x="821269" y="313266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CAPACITACIONES</a:t>
            </a:r>
          </a:p>
        </xdr:txBody>
      </xdr:sp>
    </xdr:grpSp>
    <xdr:clientData/>
  </xdr:absoluteAnchor>
  <xdr:absoluteAnchor>
    <xdr:pos x="0" y="904661"/>
    <xdr:ext cx="1260000" cy="271356"/>
    <xdr:sp macro="" textlink="">
      <xdr:nvSpPr>
        <xdr:cNvPr id="37" name="Retângulo 36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33CAADC-6356-4E1C-A516-D24EFDDB893C}"/>
            </a:ext>
          </a:extLst>
        </xdr:cNvPr>
        <xdr:cNvSpPr/>
      </xdr:nvSpPr>
      <xdr:spPr>
        <a:xfrm>
          <a:off x="0" y="904661"/>
          <a:ext cx="1260000" cy="271356"/>
        </a:xfrm>
        <a:prstGeom prst="rect">
          <a:avLst/>
        </a:prstGeom>
        <a:solidFill>
          <a:srgbClr val="00B0F0"/>
        </a:solidFill>
        <a:ln w="25400" cap="flat" cmpd="sng" algn="ctr">
          <a:noFill/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100" b="1">
              <a:solidFill>
                <a:schemeClr val="bg1">
                  <a:lumMod val="100000"/>
                </a:schemeClr>
              </a:solidFill>
              <a:latin typeface="+mn-lt"/>
              <a:ea typeface="+mn-ea"/>
              <a:cs typeface="+mn-cs"/>
            </a:rPr>
            <a:t>Registros iniciales</a:t>
          </a:r>
        </a:p>
      </xdr:txBody>
    </xdr:sp>
    <xdr:clientData/>
  </xdr:absoluteAnchor>
  <xdr:absoluteAnchor>
    <xdr:pos x="1316145" y="904661"/>
    <xdr:ext cx="1247723" cy="271356"/>
    <xdr:sp macro="" textlink="">
      <xdr:nvSpPr>
        <xdr:cNvPr id="38" name="Retângulo 37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1BABF360-F7F2-4B56-81F7-87D65398DF2F}"/>
            </a:ext>
          </a:extLst>
        </xdr:cNvPr>
        <xdr:cNvSpPr/>
      </xdr:nvSpPr>
      <xdr:spPr>
        <a:xfrm>
          <a:off x="1316145" y="904661"/>
          <a:ext cx="1247723" cy="271356"/>
        </a:xfrm>
        <a:prstGeom prst="rect">
          <a:avLst/>
        </a:prstGeom>
        <a:solidFill>
          <a:schemeClr val="tx2">
            <a:lumMod val="75000"/>
          </a:schemeClr>
        </a:solidFill>
        <a:ln w="25400" cap="flat" cmpd="sng" algn="ctr">
          <a:noFill/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100">
              <a:solidFill>
                <a:schemeClr val="bg1">
                  <a:lumMod val="100000"/>
                </a:schemeClr>
              </a:solidFill>
              <a:latin typeface="+mn-lt"/>
              <a:ea typeface="+mn-ea"/>
              <a:cs typeface="+mn-cs"/>
            </a:rPr>
            <a:t>Empleados</a:t>
          </a:r>
        </a:p>
      </xdr:txBody>
    </xdr:sp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2"/>
    <xdr:ext cx="34903143" cy="831698"/>
    <xdr:grpSp>
      <xdr:nvGrpSpPr>
        <xdr:cNvPr id="2" name="Cabeçalho">
          <a:extLst>
            <a:ext uri="{FF2B5EF4-FFF2-40B4-BE49-F238E27FC236}">
              <a16:creationId xmlns:a16="http://schemas.microsoft.com/office/drawing/2014/main" id="{42278D3D-8A8B-4FD1-81CD-3B5C11042BB0}"/>
            </a:ext>
          </a:extLst>
        </xdr:cNvPr>
        <xdr:cNvGrpSpPr/>
      </xdr:nvGrpSpPr>
      <xdr:grpSpPr>
        <a:xfrm>
          <a:off x="0" y="2"/>
          <a:ext cx="34903143" cy="831698"/>
          <a:chOff x="0" y="2"/>
          <a:chExt cx="36000000" cy="849478"/>
        </a:xfrm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1504A75C-B059-F407-D996-7B935C09D7C4}"/>
              </a:ext>
            </a:extLst>
          </xdr:cNvPr>
          <xdr:cNvSpPr/>
        </xdr:nvSpPr>
        <xdr:spPr>
          <a:xfrm>
            <a:off x="0" y="2"/>
            <a:ext cx="35949199" cy="72000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729C95DF-A599-9BC7-6D91-2508B50B71C7}"/>
              </a:ext>
            </a:extLst>
          </xdr:cNvPr>
          <xdr:cNvSpPr/>
        </xdr:nvSpPr>
        <xdr:spPr>
          <a:xfrm>
            <a:off x="0" y="705480"/>
            <a:ext cx="36000000" cy="144000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absoluteAnchor>
  <xdr:absoluteAnchor>
    <xdr:pos x="12938761" y="16086"/>
    <xdr:ext cx="1742850" cy="738829"/>
    <xdr:grpSp>
      <xdr:nvGrpSpPr>
        <xdr:cNvPr id="5" name="Dash_Consolid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42843D-400C-449C-BFB8-7EEF4C8D66FF}"/>
            </a:ext>
          </a:extLst>
        </xdr:cNvPr>
        <xdr:cNvGrpSpPr/>
      </xdr:nvGrpSpPr>
      <xdr:grpSpPr>
        <a:xfrm>
          <a:off x="12938761" y="16086"/>
          <a:ext cx="1742850" cy="738829"/>
          <a:chOff x="2739812" y="0"/>
          <a:chExt cx="1687579" cy="764229"/>
        </a:xfrm>
      </xdr:grpSpPr>
      <xdr:sp macro="" textlink="">
        <xdr:nvSpPr>
          <xdr:cNvPr id="6" name="Retângulo 5" hidden="1">
            <a:extLst>
              <a:ext uri="{FF2B5EF4-FFF2-40B4-BE49-F238E27FC236}">
                <a16:creationId xmlns:a16="http://schemas.microsoft.com/office/drawing/2014/main" id="{45AA18D7-07A3-0FF2-421F-1DF3741D0761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7" name="Gráfico 6" descr="Gráfico de barras com preenchimento sólido">
            <a:extLst>
              <a:ext uri="{FF2B5EF4-FFF2-40B4-BE49-F238E27FC236}">
                <a16:creationId xmlns:a16="http://schemas.microsoft.com/office/drawing/2014/main" id="{BD7385E0-C1C1-056B-ABD0-3F144CFA91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"/>
              </a:ext>
            </a:extLst>
          </a:blip>
          <a:srcRect/>
          <a:stretch/>
        </xdr:blipFill>
        <xdr:spPr>
          <a:xfrm>
            <a:off x="2843660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8" name="CaixaDeTexto 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794B47-3B6A-8F1A-6ED4-192007A8E671}"/>
              </a:ext>
            </a:extLst>
          </xdr:cNvPr>
          <xdr:cNvSpPr txBox="1"/>
        </xdr:nvSpPr>
        <xdr:spPr>
          <a:xfrm>
            <a:off x="3296695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DASHBOARD</a:t>
            </a:r>
          </a:p>
          <a:p>
            <a:r>
              <a:rPr lang="pt-BR" sz="1100">
                <a:solidFill>
                  <a:schemeClr val="bg1"/>
                </a:solidFill>
              </a:rPr>
              <a:t>CONSOLIDADO</a:t>
            </a:r>
          </a:p>
        </xdr:txBody>
      </xdr:sp>
    </xdr:grpSp>
    <xdr:clientData/>
  </xdr:absoluteAnchor>
  <xdr:absoluteAnchor>
    <xdr:pos x="11192511" y="0"/>
    <xdr:ext cx="1742850" cy="755974"/>
    <xdr:grpSp>
      <xdr:nvGrpSpPr>
        <xdr:cNvPr id="9" name="Relatório_Impressã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8B6CD54-8826-47F3-A4D0-4A23A4B82493}"/>
            </a:ext>
          </a:extLst>
        </xdr:cNvPr>
        <xdr:cNvGrpSpPr/>
      </xdr:nvGrpSpPr>
      <xdr:grpSpPr>
        <a:xfrm>
          <a:off x="11192511" y="0"/>
          <a:ext cx="1742850" cy="755974"/>
          <a:chOff x="2739812" y="0"/>
          <a:chExt cx="1687579" cy="764229"/>
        </a:xfrm>
      </xdr:grpSpPr>
      <xdr:sp macro="" textlink="">
        <xdr:nvSpPr>
          <xdr:cNvPr id="10" name="Retângulo 9" hidden="1">
            <a:extLst>
              <a:ext uri="{FF2B5EF4-FFF2-40B4-BE49-F238E27FC236}">
                <a16:creationId xmlns:a16="http://schemas.microsoft.com/office/drawing/2014/main" id="{0CDCE56F-0AA6-A9F5-D631-362832D31619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1" name="Gráfico 10" descr="Impressora com preenchimento sólido">
            <a:extLst>
              <a:ext uri="{FF2B5EF4-FFF2-40B4-BE49-F238E27FC236}">
                <a16:creationId xmlns:a16="http://schemas.microsoft.com/office/drawing/2014/main" id="{91125FAC-E66C-33BD-A2F6-3BF341BDFD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rcRect/>
          <a:stretch/>
        </xdr:blipFill>
        <xdr:spPr>
          <a:xfrm>
            <a:off x="2851598" y="135843"/>
            <a:ext cx="433625" cy="461490"/>
          </a:xfrm>
          <a:prstGeom prst="rect">
            <a:avLst/>
          </a:prstGeom>
        </xdr:spPr>
      </xdr:pic>
      <xdr:sp macro="" textlink="">
        <xdr:nvSpPr>
          <xdr:cNvPr id="12" name="CaixaDeTexto 11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BBB16FA0-7E0D-C5AD-1B7F-65FC2CE1A5E6}"/>
              </a:ext>
            </a:extLst>
          </xdr:cNvPr>
          <xdr:cNvSpPr txBox="1"/>
        </xdr:nvSpPr>
        <xdr:spPr>
          <a:xfrm>
            <a:off x="3304633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INFORME DE IMPRESIÓN</a:t>
            </a:r>
          </a:p>
        </xdr:txBody>
      </xdr:sp>
    </xdr:grpSp>
    <xdr:clientData/>
  </xdr:absoluteAnchor>
  <xdr:absoluteAnchor>
    <xdr:pos x="9446242" y="16085"/>
    <xdr:ext cx="1742850" cy="738829"/>
    <xdr:grpSp>
      <xdr:nvGrpSpPr>
        <xdr:cNvPr id="13" name="Resultados_Gráficos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C74F3A5-D81D-47AA-A0AE-E6F82F0205C1}"/>
            </a:ext>
          </a:extLst>
        </xdr:cNvPr>
        <xdr:cNvGrpSpPr/>
      </xdr:nvGrpSpPr>
      <xdr:grpSpPr>
        <a:xfrm>
          <a:off x="9446242" y="16085"/>
          <a:ext cx="1742850" cy="738829"/>
          <a:chOff x="2739812" y="0"/>
          <a:chExt cx="1687579" cy="764229"/>
        </a:xfrm>
      </xdr:grpSpPr>
      <xdr:sp macro="" textlink="">
        <xdr:nvSpPr>
          <xdr:cNvPr id="14" name="Retângulo 13" hidden="1">
            <a:extLst>
              <a:ext uri="{FF2B5EF4-FFF2-40B4-BE49-F238E27FC236}">
                <a16:creationId xmlns:a16="http://schemas.microsoft.com/office/drawing/2014/main" id="{BCC33B26-AA47-B23A-0F45-4345574C76DC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5" name="Gráfico 14" descr="Tendência ascendente com preenchimento sólido">
            <a:extLst>
              <a:ext uri="{FF2B5EF4-FFF2-40B4-BE49-F238E27FC236}">
                <a16:creationId xmlns:a16="http://schemas.microsoft.com/office/drawing/2014/main" id="{DCF2F6BD-3071-2997-B0A0-8D34FB6B00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0"/>
              </a:ext>
            </a:extLst>
          </a:blip>
          <a:srcRect/>
          <a:stretch/>
        </xdr:blipFill>
        <xdr:spPr>
          <a:xfrm>
            <a:off x="2851598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16" name="CaixaDeTexto 15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7B03B5EC-7F35-BFDD-FA05-90574BC9730A}"/>
              </a:ext>
            </a:extLst>
          </xdr:cNvPr>
          <xdr:cNvSpPr txBox="1"/>
        </xdr:nvSpPr>
        <xdr:spPr>
          <a:xfrm>
            <a:off x="3304633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GRÁFICOS</a:t>
            </a:r>
            <a:r>
              <a:rPr lang="pt-BR" sz="1100" baseline="0">
                <a:solidFill>
                  <a:schemeClr val="bg1"/>
                </a:solidFill>
              </a:rPr>
              <a:t> DE</a:t>
            </a:r>
            <a:r>
              <a:rPr lang="pt-BR" sz="1100">
                <a:solidFill>
                  <a:schemeClr val="bg1"/>
                </a:solidFill>
              </a:rPr>
              <a:t> RESULTADOS</a:t>
            </a:r>
          </a:p>
        </xdr:txBody>
      </xdr:sp>
    </xdr:grpSp>
    <xdr:clientData/>
  </xdr:absoluteAnchor>
  <xdr:absoluteAnchor>
    <xdr:pos x="7696180" y="0"/>
    <xdr:ext cx="1754737" cy="755974"/>
    <xdr:grpSp>
      <xdr:nvGrpSpPr>
        <xdr:cNvPr id="17" name="Resultados_Consolidado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6AD3F27-E6B3-4D9A-89D0-D64CB7A88BBD}"/>
            </a:ext>
          </a:extLst>
        </xdr:cNvPr>
        <xdr:cNvGrpSpPr/>
      </xdr:nvGrpSpPr>
      <xdr:grpSpPr>
        <a:xfrm>
          <a:off x="7696180" y="0"/>
          <a:ext cx="1754737" cy="755974"/>
          <a:chOff x="2739812" y="0"/>
          <a:chExt cx="1695383" cy="764229"/>
        </a:xfrm>
      </xdr:grpSpPr>
      <xdr:sp macro="" textlink="">
        <xdr:nvSpPr>
          <xdr:cNvPr id="18" name="Retângulo 17" hidden="1">
            <a:extLst>
              <a:ext uri="{FF2B5EF4-FFF2-40B4-BE49-F238E27FC236}">
                <a16:creationId xmlns:a16="http://schemas.microsoft.com/office/drawing/2014/main" id="{2BA0F254-0E36-A6FD-C3C4-2A9704853B79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9" name="Gráfico 18" descr="Tabela com preenchimento sólido">
            <a:extLst>
              <a:ext uri="{FF2B5EF4-FFF2-40B4-BE49-F238E27FC236}">
                <a16:creationId xmlns:a16="http://schemas.microsoft.com/office/drawing/2014/main" id="{2676DF59-D1DE-9290-E80F-AACAFC2B34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3"/>
              </a:ext>
            </a:extLst>
          </a:blip>
          <a:srcRect/>
          <a:stretch/>
        </xdr:blipFill>
        <xdr:spPr>
          <a:xfrm>
            <a:off x="2843660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20" name="CaixaDeTexto 19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DF20E8BC-F9F1-9BB2-B74A-2AFD9542E828}"/>
              </a:ext>
            </a:extLst>
          </xdr:cNvPr>
          <xdr:cNvSpPr txBox="1"/>
        </xdr:nvSpPr>
        <xdr:spPr>
          <a:xfrm>
            <a:off x="3296695" y="137160"/>
            <a:ext cx="113850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RESULTADOS CONSOLIDADOS</a:t>
            </a:r>
          </a:p>
        </xdr:txBody>
      </xdr:sp>
    </xdr:grpSp>
    <xdr:clientData/>
  </xdr:absoluteAnchor>
  <xdr:absoluteAnchor>
    <xdr:pos x="6018300" y="0"/>
    <xdr:ext cx="1724436" cy="755974"/>
    <xdr:grpSp>
      <xdr:nvGrpSpPr>
        <xdr:cNvPr id="21" name="Detalhes_Treinamento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C6EBB739-9CFE-4365-A595-D74B7EE5963B}"/>
            </a:ext>
          </a:extLst>
        </xdr:cNvPr>
        <xdr:cNvGrpSpPr/>
      </xdr:nvGrpSpPr>
      <xdr:grpSpPr>
        <a:xfrm>
          <a:off x="6018300" y="0"/>
          <a:ext cx="1724436" cy="755974"/>
          <a:chOff x="2739812" y="0"/>
          <a:chExt cx="1686075" cy="764229"/>
        </a:xfrm>
      </xdr:grpSpPr>
      <xdr:sp macro="" textlink="">
        <xdr:nvSpPr>
          <xdr:cNvPr id="22" name="Retângulo 21" hidden="1">
            <a:extLst>
              <a:ext uri="{FF2B5EF4-FFF2-40B4-BE49-F238E27FC236}">
                <a16:creationId xmlns:a16="http://schemas.microsoft.com/office/drawing/2014/main" id="{07EFFF43-E8F5-830A-2D8B-8285620226C6}"/>
              </a:ext>
            </a:extLst>
          </xdr:cNvPr>
          <xdr:cNvSpPr/>
        </xdr:nvSpPr>
        <xdr:spPr>
          <a:xfrm>
            <a:off x="2739812" y="0"/>
            <a:ext cx="1686075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3" name="Gráfico 22" descr="Ícone do menu de hambúrguer com preenchimento sólido">
            <a:extLst>
              <a:ext uri="{FF2B5EF4-FFF2-40B4-BE49-F238E27FC236}">
                <a16:creationId xmlns:a16="http://schemas.microsoft.com/office/drawing/2014/main" id="{C4CAB45F-7871-19BB-AF42-720459ED88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7"/>
              </a:ext>
            </a:extLst>
          </a:blip>
          <a:srcRect/>
          <a:stretch/>
        </xdr:blipFill>
        <xdr:spPr>
          <a:xfrm>
            <a:off x="2907872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24" name="CaixaDeTexto 23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6D16CBD3-BF02-E819-5B73-50AF723A5B1D}"/>
              </a:ext>
            </a:extLst>
          </xdr:cNvPr>
          <xdr:cNvSpPr txBox="1"/>
        </xdr:nvSpPr>
        <xdr:spPr>
          <a:xfrm>
            <a:off x="3360908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DETALLES DE CAPACITACIÓN</a:t>
            </a:r>
          </a:p>
        </xdr:txBody>
      </xdr:sp>
    </xdr:grpSp>
    <xdr:clientData/>
  </xdr:absoluteAnchor>
  <xdr:absoluteAnchor>
    <xdr:pos x="4250676" y="0"/>
    <xdr:ext cx="1722953" cy="755974"/>
    <xdr:grpSp>
      <xdr:nvGrpSpPr>
        <xdr:cNvPr id="25" name="Cadastro_Treinamento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86BA216C-30B0-4C39-ABCF-63BDF6B34466}"/>
            </a:ext>
          </a:extLst>
        </xdr:cNvPr>
        <xdr:cNvGrpSpPr/>
      </xdr:nvGrpSpPr>
      <xdr:grpSpPr>
        <a:xfrm>
          <a:off x="4250676" y="0"/>
          <a:ext cx="1722953" cy="755974"/>
          <a:chOff x="2739812" y="0"/>
          <a:chExt cx="1684573" cy="764229"/>
        </a:xfrm>
      </xdr:grpSpPr>
      <xdr:sp macro="" textlink="">
        <xdr:nvSpPr>
          <xdr:cNvPr id="26" name="Retângulo 25">
            <a:extLst>
              <a:ext uri="{FF2B5EF4-FFF2-40B4-BE49-F238E27FC236}">
                <a16:creationId xmlns:a16="http://schemas.microsoft.com/office/drawing/2014/main" id="{3D7FBF71-B6F1-5687-40EB-B78CF574FD34}"/>
              </a:ext>
            </a:extLst>
          </xdr:cNvPr>
          <xdr:cNvSpPr/>
        </xdr:nvSpPr>
        <xdr:spPr>
          <a:xfrm>
            <a:off x="2739812" y="0"/>
            <a:ext cx="1684573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7" name="Gráfico 26" descr="Professor com preenchimento sólido">
            <a:extLst>
              <a:ext uri="{FF2B5EF4-FFF2-40B4-BE49-F238E27FC236}">
                <a16:creationId xmlns:a16="http://schemas.microsoft.com/office/drawing/2014/main" id="{349D075F-537B-5E68-E717-254621C382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1"/>
              </a:ext>
            </a:extLst>
          </a:blip>
          <a:srcRect/>
          <a:stretch/>
        </xdr:blipFill>
        <xdr:spPr>
          <a:xfrm>
            <a:off x="2896377" y="121920"/>
            <a:ext cx="442341" cy="472440"/>
          </a:xfrm>
          <a:prstGeom prst="rect">
            <a:avLst/>
          </a:prstGeom>
        </xdr:spPr>
      </xdr:pic>
      <xdr:sp macro="" textlink="">
        <xdr:nvSpPr>
          <xdr:cNvPr id="28" name="CaixaDeTexto 27">
            <a:extLst>
              <a:ext uri="{FF2B5EF4-FFF2-40B4-BE49-F238E27FC236}">
                <a16:creationId xmlns:a16="http://schemas.microsoft.com/office/drawing/2014/main" id="{FFE192E6-9F92-420C-E5EA-79D2AB813D1C}"/>
              </a:ext>
            </a:extLst>
          </xdr:cNvPr>
          <xdr:cNvSpPr txBox="1"/>
        </xdr:nvSpPr>
        <xdr:spPr>
          <a:xfrm>
            <a:off x="3353774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 DE CAPACITACIÓN</a:t>
            </a:r>
          </a:p>
        </xdr:txBody>
      </xdr:sp>
    </xdr:grpSp>
    <xdr:clientData/>
  </xdr:absoluteAnchor>
  <xdr:absoluteAnchor>
    <xdr:pos x="2479876" y="0"/>
    <xdr:ext cx="1784731" cy="755974"/>
    <xdr:grpSp>
      <xdr:nvGrpSpPr>
        <xdr:cNvPr id="29" name="Cadastros_Iniciais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198E96A2-529E-42BF-B7A3-FFD6F87D2A14}"/>
            </a:ext>
          </a:extLst>
        </xdr:cNvPr>
        <xdr:cNvGrpSpPr/>
      </xdr:nvGrpSpPr>
      <xdr:grpSpPr>
        <a:xfrm>
          <a:off x="2479876" y="0"/>
          <a:ext cx="1784731" cy="755974"/>
          <a:chOff x="2739812" y="0"/>
          <a:chExt cx="1686925" cy="764229"/>
        </a:xfrm>
      </xdr:grpSpPr>
      <xdr:sp macro="" textlink="">
        <xdr:nvSpPr>
          <xdr:cNvPr id="30" name="Retângulo 29" hidden="1">
            <a:extLst>
              <a:ext uri="{FF2B5EF4-FFF2-40B4-BE49-F238E27FC236}">
                <a16:creationId xmlns:a16="http://schemas.microsoft.com/office/drawing/2014/main" id="{D285F36C-DCB6-60A2-727E-80610773D22B}"/>
              </a:ext>
            </a:extLst>
          </xdr:cNvPr>
          <xdr:cNvSpPr/>
        </xdr:nvSpPr>
        <xdr:spPr>
          <a:xfrm>
            <a:off x="2739812" y="0"/>
            <a:ext cx="1684574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31" name="Gráfico 30" descr="Início com preenchimento sólido">
            <a:extLst>
              <a:ext uri="{FF2B5EF4-FFF2-40B4-BE49-F238E27FC236}">
                <a16:creationId xmlns:a16="http://schemas.microsoft.com/office/drawing/2014/main" id="{EB5CF0FB-1536-5EA8-BB67-CE047C9596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4"/>
              </a:ext>
            </a:extLst>
          </a:blip>
          <a:stretch>
            <a:fillRect/>
          </a:stretch>
        </xdr:blipFill>
        <xdr:spPr>
          <a:xfrm>
            <a:off x="2902732" y="91440"/>
            <a:ext cx="472440" cy="472440"/>
          </a:xfrm>
          <a:prstGeom prst="rect">
            <a:avLst/>
          </a:prstGeom>
        </xdr:spPr>
      </xdr:pic>
      <xdr:sp macro="" textlink="">
        <xdr:nvSpPr>
          <xdr:cNvPr id="32" name="CaixaDeTexto 31">
            <a:hlinkClick xmlns:r="http://schemas.openxmlformats.org/officeDocument/2006/relationships" r:id="rId22"/>
            <a:extLst>
              <a:ext uri="{FF2B5EF4-FFF2-40B4-BE49-F238E27FC236}">
                <a16:creationId xmlns:a16="http://schemas.microsoft.com/office/drawing/2014/main" id="{7300CFB5-F880-D5FB-8FAC-F77031FAB81D}"/>
              </a:ext>
            </a:extLst>
          </xdr:cNvPr>
          <xdr:cNvSpPr txBox="1"/>
        </xdr:nvSpPr>
        <xdr:spPr>
          <a:xfrm>
            <a:off x="3375177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REGISTROS</a:t>
            </a:r>
          </a:p>
          <a:p>
            <a:r>
              <a:rPr lang="pt-BR" sz="1100">
                <a:solidFill>
                  <a:schemeClr val="bg1"/>
                </a:solidFill>
              </a:rPr>
              <a:t>INICIALES</a:t>
            </a:r>
          </a:p>
        </xdr:txBody>
      </xdr:sp>
    </xdr:grpSp>
    <xdr:clientData/>
  </xdr:absoluteAnchor>
  <xdr:absoluteAnchor>
    <xdr:pos x="96942" y="39931"/>
    <xdr:ext cx="2492793" cy="677408"/>
    <xdr:grpSp>
      <xdr:nvGrpSpPr>
        <xdr:cNvPr id="33" name="Controle_Treinamentos">
          <a:extLst>
            <a:ext uri="{FF2B5EF4-FFF2-40B4-BE49-F238E27FC236}">
              <a16:creationId xmlns:a16="http://schemas.microsoft.com/office/drawing/2014/main" id="{C26C864A-B3B4-4BFA-9FEF-CF7A6938714F}"/>
            </a:ext>
          </a:extLst>
        </xdr:cNvPr>
        <xdr:cNvGrpSpPr/>
      </xdr:nvGrpSpPr>
      <xdr:grpSpPr>
        <a:xfrm>
          <a:off x="96942" y="39931"/>
          <a:ext cx="2492793" cy="677408"/>
          <a:chOff x="93132" y="39931"/>
          <a:chExt cx="2533221" cy="679736"/>
        </a:xfrm>
      </xdr:grpSpPr>
      <xdr:pic>
        <xdr:nvPicPr>
          <xdr:cNvPr id="34" name="Gráfico 33" descr="Professor com preenchimento sólido">
            <a:extLst>
              <a:ext uri="{FF2B5EF4-FFF2-40B4-BE49-F238E27FC236}">
                <a16:creationId xmlns:a16="http://schemas.microsoft.com/office/drawing/2014/main" id="{BC631432-325F-72D9-2A9B-9CD17D1759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6"/>
              </a:ext>
            </a:extLst>
          </a:blip>
          <a:stretch>
            <a:fillRect/>
          </a:stretch>
        </xdr:blipFill>
        <xdr:spPr>
          <a:xfrm>
            <a:off x="93132" y="39931"/>
            <a:ext cx="678872" cy="679736"/>
          </a:xfrm>
          <a:prstGeom prst="rect">
            <a:avLst/>
          </a:prstGeom>
        </xdr:spPr>
      </xdr:pic>
      <xdr:sp macro="" textlink="">
        <xdr:nvSpPr>
          <xdr:cNvPr id="35" name="CaixaDeTexto 34">
            <a:extLst>
              <a:ext uri="{FF2B5EF4-FFF2-40B4-BE49-F238E27FC236}">
                <a16:creationId xmlns:a16="http://schemas.microsoft.com/office/drawing/2014/main" id="{223345A4-2606-A558-AC1E-BEAF47EB64ED}"/>
              </a:ext>
            </a:extLst>
          </xdr:cNvPr>
          <xdr:cNvSpPr txBox="1"/>
        </xdr:nvSpPr>
        <xdr:spPr>
          <a:xfrm>
            <a:off x="822838" y="57669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CONTRÓL DE</a:t>
            </a:r>
          </a:p>
        </xdr:txBody>
      </xdr:sp>
      <xdr:sp macro="" textlink="">
        <xdr:nvSpPr>
          <xdr:cNvPr id="36" name="CaixaDeTexto 35">
            <a:extLst>
              <a:ext uri="{FF2B5EF4-FFF2-40B4-BE49-F238E27FC236}">
                <a16:creationId xmlns:a16="http://schemas.microsoft.com/office/drawing/2014/main" id="{0E890B95-4209-529C-8676-8B224ECD75B6}"/>
              </a:ext>
            </a:extLst>
          </xdr:cNvPr>
          <xdr:cNvSpPr txBox="1"/>
        </xdr:nvSpPr>
        <xdr:spPr>
          <a:xfrm>
            <a:off x="821269" y="313266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CAPACITACIONES</a:t>
            </a:r>
          </a:p>
        </xdr:txBody>
      </xdr:sp>
    </xdr:grp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2"/>
    <xdr:ext cx="34978496" cy="839318"/>
    <xdr:grpSp>
      <xdr:nvGrpSpPr>
        <xdr:cNvPr id="2" name="Cabeçalho">
          <a:extLst>
            <a:ext uri="{FF2B5EF4-FFF2-40B4-BE49-F238E27FC236}">
              <a16:creationId xmlns:a16="http://schemas.microsoft.com/office/drawing/2014/main" id="{095668BE-D5CB-43C0-999E-1F6416D60D73}"/>
            </a:ext>
          </a:extLst>
        </xdr:cNvPr>
        <xdr:cNvGrpSpPr/>
      </xdr:nvGrpSpPr>
      <xdr:grpSpPr>
        <a:xfrm>
          <a:off x="0" y="2"/>
          <a:ext cx="34978496" cy="839318"/>
          <a:chOff x="0" y="2"/>
          <a:chExt cx="36000000" cy="849478"/>
        </a:xfrm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C4EDB761-D838-32C2-6CE1-C65433B525D7}"/>
              </a:ext>
            </a:extLst>
          </xdr:cNvPr>
          <xdr:cNvSpPr/>
        </xdr:nvSpPr>
        <xdr:spPr>
          <a:xfrm>
            <a:off x="0" y="2"/>
            <a:ext cx="35949199" cy="72000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9A6CD42D-D342-7502-5E48-C9F9E277CD19}"/>
              </a:ext>
            </a:extLst>
          </xdr:cNvPr>
          <xdr:cNvSpPr/>
        </xdr:nvSpPr>
        <xdr:spPr>
          <a:xfrm>
            <a:off x="0" y="705480"/>
            <a:ext cx="36000000" cy="144000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absoluteAnchor>
  <xdr:absoluteAnchor>
    <xdr:pos x="12986174" y="23706"/>
    <xdr:ext cx="1778410" cy="738829"/>
    <xdr:grpSp>
      <xdr:nvGrpSpPr>
        <xdr:cNvPr id="5" name="Dash_Consolid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B4C1F4-3F4D-42F9-B455-AF53AA3C2CA7}"/>
            </a:ext>
          </a:extLst>
        </xdr:cNvPr>
        <xdr:cNvGrpSpPr/>
      </xdr:nvGrpSpPr>
      <xdr:grpSpPr>
        <a:xfrm>
          <a:off x="12986174" y="23706"/>
          <a:ext cx="1778410" cy="738829"/>
          <a:chOff x="2739812" y="0"/>
          <a:chExt cx="1687579" cy="764229"/>
        </a:xfrm>
      </xdr:grpSpPr>
      <xdr:sp macro="" textlink="">
        <xdr:nvSpPr>
          <xdr:cNvPr id="6" name="Retângulo 5" hidden="1">
            <a:extLst>
              <a:ext uri="{FF2B5EF4-FFF2-40B4-BE49-F238E27FC236}">
                <a16:creationId xmlns:a16="http://schemas.microsoft.com/office/drawing/2014/main" id="{4C06AC7F-346B-6B92-FE67-364C4D2495A6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7" name="Gráfico 6" descr="Gráfico de barras com preenchimento sólido">
            <a:extLst>
              <a:ext uri="{FF2B5EF4-FFF2-40B4-BE49-F238E27FC236}">
                <a16:creationId xmlns:a16="http://schemas.microsoft.com/office/drawing/2014/main" id="{D2E24F65-B52D-F73D-D41B-2ECE36F1F5A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"/>
              </a:ext>
            </a:extLst>
          </a:blip>
          <a:srcRect/>
          <a:stretch/>
        </xdr:blipFill>
        <xdr:spPr>
          <a:xfrm>
            <a:off x="2843660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8" name="CaixaDeTexto 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3D5C4856-15AC-92AE-DA3C-00482233830A}"/>
              </a:ext>
            </a:extLst>
          </xdr:cNvPr>
          <xdr:cNvSpPr txBox="1"/>
        </xdr:nvSpPr>
        <xdr:spPr>
          <a:xfrm>
            <a:off x="3296695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DASHBOARD</a:t>
            </a:r>
          </a:p>
          <a:p>
            <a:r>
              <a:rPr lang="pt-BR" sz="1100">
                <a:solidFill>
                  <a:schemeClr val="bg1"/>
                </a:solidFill>
              </a:rPr>
              <a:t>CONSOLIDADO</a:t>
            </a:r>
          </a:p>
        </xdr:txBody>
      </xdr:sp>
    </xdr:grpSp>
    <xdr:clientData/>
  </xdr:absoluteAnchor>
  <xdr:absoluteAnchor>
    <xdr:pos x="11231246" y="0"/>
    <xdr:ext cx="1755338" cy="763594"/>
    <xdr:grpSp>
      <xdr:nvGrpSpPr>
        <xdr:cNvPr id="9" name="Relatório_Impressã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1EEEA36-A27A-44FD-8B59-2DC1A61B6A2F}"/>
            </a:ext>
          </a:extLst>
        </xdr:cNvPr>
        <xdr:cNvGrpSpPr/>
      </xdr:nvGrpSpPr>
      <xdr:grpSpPr>
        <a:xfrm>
          <a:off x="11231246" y="0"/>
          <a:ext cx="1755338" cy="763594"/>
          <a:chOff x="2739812" y="0"/>
          <a:chExt cx="1687579" cy="764229"/>
        </a:xfrm>
      </xdr:grpSpPr>
      <xdr:sp macro="" textlink="">
        <xdr:nvSpPr>
          <xdr:cNvPr id="10" name="Retângulo 9" hidden="1">
            <a:extLst>
              <a:ext uri="{FF2B5EF4-FFF2-40B4-BE49-F238E27FC236}">
                <a16:creationId xmlns:a16="http://schemas.microsoft.com/office/drawing/2014/main" id="{4F16D08A-BB72-F293-7B96-F58BECC8309D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1" name="Gráfico 10" descr="Impressora com preenchimento sólido">
            <a:extLst>
              <a:ext uri="{FF2B5EF4-FFF2-40B4-BE49-F238E27FC236}">
                <a16:creationId xmlns:a16="http://schemas.microsoft.com/office/drawing/2014/main" id="{D4C4F305-058A-E1E4-B7F1-D12A4BDD3C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rcRect/>
          <a:stretch/>
        </xdr:blipFill>
        <xdr:spPr>
          <a:xfrm>
            <a:off x="2851598" y="135843"/>
            <a:ext cx="433625" cy="461490"/>
          </a:xfrm>
          <a:prstGeom prst="rect">
            <a:avLst/>
          </a:prstGeom>
        </xdr:spPr>
      </xdr:pic>
      <xdr:sp macro="" textlink="">
        <xdr:nvSpPr>
          <xdr:cNvPr id="12" name="CaixaDeTexto 11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2F2AB1BA-53AB-623B-F488-E0504CE3154E}"/>
              </a:ext>
            </a:extLst>
          </xdr:cNvPr>
          <xdr:cNvSpPr txBox="1"/>
        </xdr:nvSpPr>
        <xdr:spPr>
          <a:xfrm>
            <a:off x="3304633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INFORME DE IMPRESIÓN</a:t>
            </a:r>
          </a:p>
        </xdr:txBody>
      </xdr:sp>
    </xdr:grpSp>
    <xdr:clientData/>
  </xdr:absoluteAnchor>
  <xdr:absoluteAnchor>
    <xdr:pos x="9491539" y="23705"/>
    <xdr:ext cx="1736288" cy="738829"/>
    <xdr:grpSp>
      <xdr:nvGrpSpPr>
        <xdr:cNvPr id="13" name="Resultados_Gráficos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134E1EA-5156-4A3D-8F44-972E10E2D533}"/>
            </a:ext>
          </a:extLst>
        </xdr:cNvPr>
        <xdr:cNvGrpSpPr/>
      </xdr:nvGrpSpPr>
      <xdr:grpSpPr>
        <a:xfrm>
          <a:off x="9491539" y="23705"/>
          <a:ext cx="1736288" cy="738829"/>
          <a:chOff x="2739812" y="0"/>
          <a:chExt cx="1687579" cy="764229"/>
        </a:xfrm>
      </xdr:grpSpPr>
      <xdr:sp macro="" textlink="">
        <xdr:nvSpPr>
          <xdr:cNvPr id="14" name="Retângulo 13" hidden="1">
            <a:extLst>
              <a:ext uri="{FF2B5EF4-FFF2-40B4-BE49-F238E27FC236}">
                <a16:creationId xmlns:a16="http://schemas.microsoft.com/office/drawing/2014/main" id="{32D9F106-4538-7DA2-F185-B06209390097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5" name="Gráfico 14" descr="Tendência ascendente com preenchimento sólido">
            <a:extLst>
              <a:ext uri="{FF2B5EF4-FFF2-40B4-BE49-F238E27FC236}">
                <a16:creationId xmlns:a16="http://schemas.microsoft.com/office/drawing/2014/main" id="{FE79C5C0-E78B-1410-F0C3-C0F01ACB17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0"/>
              </a:ext>
            </a:extLst>
          </a:blip>
          <a:srcRect/>
          <a:stretch/>
        </xdr:blipFill>
        <xdr:spPr>
          <a:xfrm>
            <a:off x="2851598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16" name="CaixaDeTexto 15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C198CE89-0845-3781-F1D5-0D8133AC352D}"/>
              </a:ext>
            </a:extLst>
          </xdr:cNvPr>
          <xdr:cNvSpPr txBox="1"/>
        </xdr:nvSpPr>
        <xdr:spPr>
          <a:xfrm>
            <a:off x="3304633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GRÁFICOS</a:t>
            </a:r>
            <a:r>
              <a:rPr lang="pt-BR" sz="1100" baseline="0">
                <a:solidFill>
                  <a:schemeClr val="bg1"/>
                </a:solidFill>
              </a:rPr>
              <a:t> DE</a:t>
            </a:r>
            <a:r>
              <a:rPr lang="pt-BR" sz="1100">
                <a:solidFill>
                  <a:schemeClr val="bg1"/>
                </a:solidFill>
              </a:rPr>
              <a:t> RESULTADOS</a:t>
            </a:r>
          </a:p>
        </xdr:txBody>
      </xdr:sp>
    </xdr:grpSp>
    <xdr:clientData/>
  </xdr:absoluteAnchor>
  <xdr:absoluteAnchor>
    <xdr:pos x="7698296" y="0"/>
    <xdr:ext cx="1793651" cy="763594"/>
    <xdr:grpSp>
      <xdr:nvGrpSpPr>
        <xdr:cNvPr id="17" name="Resultados_Consolidado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134E1B77-3D2C-414F-A646-F574B66C748B}"/>
            </a:ext>
          </a:extLst>
        </xdr:cNvPr>
        <xdr:cNvGrpSpPr/>
      </xdr:nvGrpSpPr>
      <xdr:grpSpPr>
        <a:xfrm>
          <a:off x="7698296" y="0"/>
          <a:ext cx="1793651" cy="763594"/>
          <a:chOff x="2739812" y="0"/>
          <a:chExt cx="1687579" cy="764229"/>
        </a:xfrm>
      </xdr:grpSpPr>
      <xdr:sp macro="" textlink="">
        <xdr:nvSpPr>
          <xdr:cNvPr id="18" name="Retângulo 17" hidden="1">
            <a:extLst>
              <a:ext uri="{FF2B5EF4-FFF2-40B4-BE49-F238E27FC236}">
                <a16:creationId xmlns:a16="http://schemas.microsoft.com/office/drawing/2014/main" id="{5390052B-97E5-3469-D704-C902392C33FF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9" name="Gráfico 18" descr="Tabela com preenchimento sólido">
            <a:extLst>
              <a:ext uri="{FF2B5EF4-FFF2-40B4-BE49-F238E27FC236}">
                <a16:creationId xmlns:a16="http://schemas.microsoft.com/office/drawing/2014/main" id="{6028990E-9046-5AEF-675C-6F1B0E5A37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3"/>
              </a:ext>
            </a:extLst>
          </a:blip>
          <a:srcRect/>
          <a:stretch/>
        </xdr:blipFill>
        <xdr:spPr>
          <a:xfrm>
            <a:off x="2843660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20" name="CaixaDeTexto 19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64AA4A6A-FED6-9E04-2CE8-80A3185A3BAB}"/>
              </a:ext>
            </a:extLst>
          </xdr:cNvPr>
          <xdr:cNvSpPr txBox="1"/>
        </xdr:nvSpPr>
        <xdr:spPr>
          <a:xfrm>
            <a:off x="3296695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RESULTADOS CONSOLIDADOS</a:t>
            </a:r>
          </a:p>
        </xdr:txBody>
      </xdr:sp>
    </xdr:grpSp>
    <xdr:clientData/>
  </xdr:absoluteAnchor>
  <xdr:absoluteAnchor>
    <xdr:pos x="5975757" y="0"/>
    <xdr:ext cx="1747718" cy="763594"/>
    <xdr:grpSp>
      <xdr:nvGrpSpPr>
        <xdr:cNvPr id="21" name="Detalhes_Treinamento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97C377FB-A55F-4D12-9B4D-302D4DCC8B90}"/>
            </a:ext>
          </a:extLst>
        </xdr:cNvPr>
        <xdr:cNvGrpSpPr/>
      </xdr:nvGrpSpPr>
      <xdr:grpSpPr>
        <a:xfrm>
          <a:off x="5975757" y="0"/>
          <a:ext cx="1747718" cy="763594"/>
          <a:chOff x="2739812" y="0"/>
          <a:chExt cx="1686075" cy="764229"/>
        </a:xfrm>
      </xdr:grpSpPr>
      <xdr:sp macro="" textlink="">
        <xdr:nvSpPr>
          <xdr:cNvPr id="22" name="Retângulo 21">
            <a:extLst>
              <a:ext uri="{FF2B5EF4-FFF2-40B4-BE49-F238E27FC236}">
                <a16:creationId xmlns:a16="http://schemas.microsoft.com/office/drawing/2014/main" id="{AD6FE426-6CB7-10E3-3C96-E73A7F76E9EF}"/>
              </a:ext>
            </a:extLst>
          </xdr:cNvPr>
          <xdr:cNvSpPr/>
        </xdr:nvSpPr>
        <xdr:spPr>
          <a:xfrm>
            <a:off x="2739812" y="0"/>
            <a:ext cx="1686075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3" name="Gráfico 22" descr="Ícone do menu de hambúrguer com preenchimento sólido">
            <a:extLst>
              <a:ext uri="{FF2B5EF4-FFF2-40B4-BE49-F238E27FC236}">
                <a16:creationId xmlns:a16="http://schemas.microsoft.com/office/drawing/2014/main" id="{D4F59097-56F8-8787-F3FB-DFBE266A58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7"/>
              </a:ext>
            </a:extLst>
          </a:blip>
          <a:srcRect/>
          <a:stretch/>
        </xdr:blipFill>
        <xdr:spPr>
          <a:xfrm>
            <a:off x="2907872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24" name="CaixaDeTexto 23">
            <a:extLst>
              <a:ext uri="{FF2B5EF4-FFF2-40B4-BE49-F238E27FC236}">
                <a16:creationId xmlns:a16="http://schemas.microsoft.com/office/drawing/2014/main" id="{5C7BF779-EA50-30B9-CDFB-F7DC03202297}"/>
              </a:ext>
            </a:extLst>
          </xdr:cNvPr>
          <xdr:cNvSpPr txBox="1"/>
        </xdr:nvSpPr>
        <xdr:spPr>
          <a:xfrm>
            <a:off x="3360908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DETALLES DE CAPACITACIÓN</a:t>
            </a:r>
          </a:p>
        </xdr:txBody>
      </xdr:sp>
    </xdr:grpSp>
    <xdr:clientData/>
  </xdr:absoluteAnchor>
  <xdr:absoluteAnchor>
    <xdr:pos x="4210883" y="0"/>
    <xdr:ext cx="1760207" cy="763594"/>
    <xdr:grpSp>
      <xdr:nvGrpSpPr>
        <xdr:cNvPr id="25" name="Cadastro_Treinamento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E5AAF2CB-7C3F-4959-A212-B69401557E90}"/>
            </a:ext>
          </a:extLst>
        </xdr:cNvPr>
        <xdr:cNvGrpSpPr/>
      </xdr:nvGrpSpPr>
      <xdr:grpSpPr>
        <a:xfrm>
          <a:off x="4210883" y="0"/>
          <a:ext cx="1760207" cy="763594"/>
          <a:chOff x="2739812" y="0"/>
          <a:chExt cx="1684573" cy="764229"/>
        </a:xfrm>
      </xdr:grpSpPr>
      <xdr:sp macro="" textlink="">
        <xdr:nvSpPr>
          <xdr:cNvPr id="26" name="Retângulo 25" hidden="1">
            <a:extLst>
              <a:ext uri="{FF2B5EF4-FFF2-40B4-BE49-F238E27FC236}">
                <a16:creationId xmlns:a16="http://schemas.microsoft.com/office/drawing/2014/main" id="{36911399-4314-1894-E47B-10DC3612825A}"/>
              </a:ext>
            </a:extLst>
          </xdr:cNvPr>
          <xdr:cNvSpPr/>
        </xdr:nvSpPr>
        <xdr:spPr>
          <a:xfrm>
            <a:off x="2739812" y="0"/>
            <a:ext cx="1684573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7" name="Gráfico 26" descr="Professor com preenchimento sólido">
            <a:extLst>
              <a:ext uri="{FF2B5EF4-FFF2-40B4-BE49-F238E27FC236}">
                <a16:creationId xmlns:a16="http://schemas.microsoft.com/office/drawing/2014/main" id="{6CF581ED-EF28-0D98-3454-920525B961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0"/>
              </a:ext>
            </a:extLst>
          </a:blip>
          <a:srcRect/>
          <a:stretch/>
        </xdr:blipFill>
        <xdr:spPr>
          <a:xfrm>
            <a:off x="2896377" y="121920"/>
            <a:ext cx="442341" cy="472440"/>
          </a:xfrm>
          <a:prstGeom prst="rect">
            <a:avLst/>
          </a:prstGeom>
        </xdr:spPr>
      </xdr:pic>
      <xdr:sp macro="" textlink="">
        <xdr:nvSpPr>
          <xdr:cNvPr id="28" name="CaixaDeTexto 27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94A4CD2D-7980-A061-0051-D9E7001AF3C8}"/>
              </a:ext>
            </a:extLst>
          </xdr:cNvPr>
          <xdr:cNvSpPr txBox="1"/>
        </xdr:nvSpPr>
        <xdr:spPr>
          <a:xfrm>
            <a:off x="3353774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 DE CAPACITACIÓN</a:t>
            </a:r>
          </a:p>
        </xdr:txBody>
      </xdr:sp>
    </xdr:grpSp>
    <xdr:clientData/>
  </xdr:absoluteAnchor>
  <xdr:absoluteAnchor>
    <xdr:pos x="2502736" y="0"/>
    <xdr:ext cx="1712553" cy="763594"/>
    <xdr:grpSp>
      <xdr:nvGrpSpPr>
        <xdr:cNvPr id="29" name="Cadastros_Iniciais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291ABBB1-133A-4DCE-9FD3-D33AF221799D}"/>
            </a:ext>
          </a:extLst>
        </xdr:cNvPr>
        <xdr:cNvGrpSpPr/>
      </xdr:nvGrpSpPr>
      <xdr:grpSpPr>
        <a:xfrm>
          <a:off x="2502736" y="0"/>
          <a:ext cx="1712553" cy="763594"/>
          <a:chOff x="2739812" y="0"/>
          <a:chExt cx="1686925" cy="764229"/>
        </a:xfrm>
      </xdr:grpSpPr>
      <xdr:sp macro="" textlink="">
        <xdr:nvSpPr>
          <xdr:cNvPr id="30" name="Retângulo 29" hidden="1">
            <a:extLst>
              <a:ext uri="{FF2B5EF4-FFF2-40B4-BE49-F238E27FC236}">
                <a16:creationId xmlns:a16="http://schemas.microsoft.com/office/drawing/2014/main" id="{2E7F4CBA-6D93-9C68-90C3-03FF2E45F8E6}"/>
              </a:ext>
            </a:extLst>
          </xdr:cNvPr>
          <xdr:cNvSpPr/>
        </xdr:nvSpPr>
        <xdr:spPr>
          <a:xfrm>
            <a:off x="2739812" y="0"/>
            <a:ext cx="1684574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31" name="Gráfico 30" descr="Início com preenchimento sólido">
            <a:extLst>
              <a:ext uri="{FF2B5EF4-FFF2-40B4-BE49-F238E27FC236}">
                <a16:creationId xmlns:a16="http://schemas.microsoft.com/office/drawing/2014/main" id="{CFC51871-8B80-D4BB-DFB8-58E81F064E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3"/>
              </a:ext>
            </a:extLst>
          </a:blip>
          <a:stretch>
            <a:fillRect/>
          </a:stretch>
        </xdr:blipFill>
        <xdr:spPr>
          <a:xfrm>
            <a:off x="2902732" y="91440"/>
            <a:ext cx="472440" cy="472440"/>
          </a:xfrm>
          <a:prstGeom prst="rect">
            <a:avLst/>
          </a:prstGeom>
        </xdr:spPr>
      </xdr:pic>
      <xdr:sp macro="" textlink="">
        <xdr:nvSpPr>
          <xdr:cNvPr id="32" name="CaixaDeTexto 31">
            <a:hlinkClick xmlns:r="http://schemas.openxmlformats.org/officeDocument/2006/relationships" r:id="rId21"/>
            <a:extLst>
              <a:ext uri="{FF2B5EF4-FFF2-40B4-BE49-F238E27FC236}">
                <a16:creationId xmlns:a16="http://schemas.microsoft.com/office/drawing/2014/main" id="{9F9C64BA-E5BF-B78E-B409-FA367F84ABDB}"/>
              </a:ext>
            </a:extLst>
          </xdr:cNvPr>
          <xdr:cNvSpPr txBox="1"/>
        </xdr:nvSpPr>
        <xdr:spPr>
          <a:xfrm>
            <a:off x="3375177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REGISTROS</a:t>
            </a:r>
          </a:p>
          <a:p>
            <a:r>
              <a:rPr lang="pt-BR" sz="1100">
                <a:solidFill>
                  <a:schemeClr val="bg1"/>
                </a:solidFill>
              </a:rPr>
              <a:t>INICIALES</a:t>
            </a:r>
          </a:p>
        </xdr:txBody>
      </xdr:sp>
    </xdr:grpSp>
    <xdr:clientData/>
  </xdr:absoluteAnchor>
  <xdr:absoluteAnchor>
    <xdr:pos x="102657" y="39931"/>
    <xdr:ext cx="2509938" cy="685028"/>
    <xdr:grpSp>
      <xdr:nvGrpSpPr>
        <xdr:cNvPr id="33" name="Controle_Treinamentos">
          <a:extLst>
            <a:ext uri="{FF2B5EF4-FFF2-40B4-BE49-F238E27FC236}">
              <a16:creationId xmlns:a16="http://schemas.microsoft.com/office/drawing/2014/main" id="{65553886-63D6-4966-B3AF-08CD7E0E9BDF}"/>
            </a:ext>
          </a:extLst>
        </xdr:cNvPr>
        <xdr:cNvGrpSpPr/>
      </xdr:nvGrpSpPr>
      <xdr:grpSpPr>
        <a:xfrm>
          <a:off x="102657" y="39931"/>
          <a:ext cx="2509938" cy="685028"/>
          <a:chOff x="93132" y="39931"/>
          <a:chExt cx="2533221" cy="679736"/>
        </a:xfrm>
      </xdr:grpSpPr>
      <xdr:pic>
        <xdr:nvPicPr>
          <xdr:cNvPr id="34" name="Gráfico 33" descr="Professor com preenchimento sólido">
            <a:extLst>
              <a:ext uri="{FF2B5EF4-FFF2-40B4-BE49-F238E27FC236}">
                <a16:creationId xmlns:a16="http://schemas.microsoft.com/office/drawing/2014/main" id="{B92C3880-72C5-8998-2B6A-0B7CD7A298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5"/>
              </a:ext>
            </a:extLst>
          </a:blip>
          <a:stretch>
            <a:fillRect/>
          </a:stretch>
        </xdr:blipFill>
        <xdr:spPr>
          <a:xfrm>
            <a:off x="93132" y="39931"/>
            <a:ext cx="678872" cy="679736"/>
          </a:xfrm>
          <a:prstGeom prst="rect">
            <a:avLst/>
          </a:prstGeom>
        </xdr:spPr>
      </xdr:pic>
      <xdr:sp macro="" textlink="">
        <xdr:nvSpPr>
          <xdr:cNvPr id="35" name="CaixaDeTexto 34">
            <a:extLst>
              <a:ext uri="{FF2B5EF4-FFF2-40B4-BE49-F238E27FC236}">
                <a16:creationId xmlns:a16="http://schemas.microsoft.com/office/drawing/2014/main" id="{FAC4F489-C612-21F5-D29E-4A98426D005E}"/>
              </a:ext>
            </a:extLst>
          </xdr:cNvPr>
          <xdr:cNvSpPr txBox="1"/>
        </xdr:nvSpPr>
        <xdr:spPr>
          <a:xfrm>
            <a:off x="822838" y="57669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CONTRÓL DE</a:t>
            </a:r>
          </a:p>
        </xdr:txBody>
      </xdr:sp>
      <xdr:sp macro="" textlink="">
        <xdr:nvSpPr>
          <xdr:cNvPr id="36" name="CaixaDeTexto 35">
            <a:extLst>
              <a:ext uri="{FF2B5EF4-FFF2-40B4-BE49-F238E27FC236}">
                <a16:creationId xmlns:a16="http://schemas.microsoft.com/office/drawing/2014/main" id="{3F0DCDE6-08CD-1826-BD54-18CBFD6580F3}"/>
              </a:ext>
            </a:extLst>
          </xdr:cNvPr>
          <xdr:cNvSpPr txBox="1"/>
        </xdr:nvSpPr>
        <xdr:spPr>
          <a:xfrm>
            <a:off x="821269" y="313266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CAPACITACIONES</a:t>
            </a:r>
          </a:p>
        </xdr:txBody>
      </xdr:sp>
    </xdr:grpSp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887095"/>
    <xdr:ext cx="1249417" cy="303106"/>
    <xdr:sp macro="" textlink="">
      <xdr:nvSpPr>
        <xdr:cNvPr id="2" name="Retângul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53204C-7380-4FBE-8A48-E365960370F2}"/>
            </a:ext>
          </a:extLst>
        </xdr:cNvPr>
        <xdr:cNvSpPr/>
      </xdr:nvSpPr>
      <xdr:spPr>
        <a:xfrm>
          <a:off x="0" y="887095"/>
          <a:ext cx="1249417" cy="303106"/>
        </a:xfrm>
        <a:prstGeom prst="rect">
          <a:avLst/>
        </a:prstGeom>
        <a:solidFill>
          <a:schemeClr val="tx2">
            <a:lumMod val="75000"/>
          </a:schemeClr>
        </a:solidFill>
        <a:ln w="25400" cap="flat" cmpd="sng" algn="ctr">
          <a:noFill/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100">
              <a:solidFill>
                <a:schemeClr val="bg1">
                  <a:lumMod val="100000"/>
                </a:schemeClr>
              </a:solidFill>
              <a:latin typeface="+mn-lt"/>
              <a:ea typeface="+mn-ea"/>
              <a:cs typeface="+mn-cs"/>
            </a:rPr>
            <a:t>Registros iniciales</a:t>
          </a:r>
        </a:p>
      </xdr:txBody>
    </xdr:sp>
    <xdr:clientData/>
  </xdr:absoluteAnchor>
  <xdr:absoluteAnchor>
    <xdr:pos x="1288417" y="887095"/>
    <xdr:ext cx="1258517" cy="303106"/>
    <xdr:sp macro="" textlink="">
      <xdr:nvSpPr>
        <xdr:cNvPr id="3" name="Retângul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D8DAEC4-7F9C-44E2-A705-D92D61F104DE}"/>
            </a:ext>
          </a:extLst>
        </xdr:cNvPr>
        <xdr:cNvSpPr/>
      </xdr:nvSpPr>
      <xdr:spPr>
        <a:xfrm>
          <a:off x="1288417" y="887095"/>
          <a:ext cx="1258517" cy="303106"/>
        </a:xfrm>
        <a:prstGeom prst="rect">
          <a:avLst/>
        </a:prstGeom>
        <a:solidFill>
          <a:srgbClr val="00B0F0"/>
        </a:solidFill>
        <a:ln w="25400" cap="flat" cmpd="sng" algn="ctr">
          <a:noFill/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100" b="1">
              <a:solidFill>
                <a:schemeClr val="bg1">
                  <a:lumMod val="100000"/>
                </a:schemeClr>
              </a:solidFill>
              <a:latin typeface="+mn-lt"/>
              <a:ea typeface="+mn-ea"/>
              <a:cs typeface="+mn-cs"/>
            </a:rPr>
            <a:t>Empleados</a:t>
          </a:r>
        </a:p>
        <a:p>
          <a:pPr marL="0" indent="0" algn="ctr"/>
          <a:endParaRPr lang="pt-BR" sz="1100" b="1">
            <a:solidFill>
              <a:schemeClr val="bg1">
                <a:lumMod val="10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absoluteAnchor>
  <xdr:absoluteAnchor>
    <xdr:pos x="0" y="2"/>
    <xdr:ext cx="34894676" cy="829793"/>
    <xdr:grpSp>
      <xdr:nvGrpSpPr>
        <xdr:cNvPr id="4" name="Cabeçalho">
          <a:extLst>
            <a:ext uri="{FF2B5EF4-FFF2-40B4-BE49-F238E27FC236}">
              <a16:creationId xmlns:a16="http://schemas.microsoft.com/office/drawing/2014/main" id="{709624AA-8694-4958-AF82-E813DD70796E}"/>
            </a:ext>
          </a:extLst>
        </xdr:cNvPr>
        <xdr:cNvGrpSpPr/>
      </xdr:nvGrpSpPr>
      <xdr:grpSpPr>
        <a:xfrm>
          <a:off x="0" y="2"/>
          <a:ext cx="34894676" cy="829793"/>
          <a:chOff x="0" y="2"/>
          <a:chExt cx="36000000" cy="849478"/>
        </a:xfrm>
      </xdr:grpSpPr>
      <xdr:sp macro="" textlink="">
        <xdr:nvSpPr>
          <xdr:cNvPr id="5" name="Retângulo 4">
            <a:extLst>
              <a:ext uri="{FF2B5EF4-FFF2-40B4-BE49-F238E27FC236}">
                <a16:creationId xmlns:a16="http://schemas.microsoft.com/office/drawing/2014/main" id="{99794422-EAC5-105D-6CBF-3E60589DD7A4}"/>
              </a:ext>
            </a:extLst>
          </xdr:cNvPr>
          <xdr:cNvSpPr/>
        </xdr:nvSpPr>
        <xdr:spPr>
          <a:xfrm>
            <a:off x="0" y="2"/>
            <a:ext cx="35949199" cy="72000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6" name="Retângulo 5">
            <a:extLst>
              <a:ext uri="{FF2B5EF4-FFF2-40B4-BE49-F238E27FC236}">
                <a16:creationId xmlns:a16="http://schemas.microsoft.com/office/drawing/2014/main" id="{303F1F58-9029-1284-1AD2-C4B7156976CA}"/>
              </a:ext>
            </a:extLst>
          </xdr:cNvPr>
          <xdr:cNvSpPr/>
        </xdr:nvSpPr>
        <xdr:spPr>
          <a:xfrm>
            <a:off x="0" y="705480"/>
            <a:ext cx="36000000" cy="144000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absoluteAnchor>
  <xdr:absoluteAnchor>
    <xdr:pos x="12956327" y="16086"/>
    <xdr:ext cx="1717482" cy="740734"/>
    <xdr:grpSp>
      <xdr:nvGrpSpPr>
        <xdr:cNvPr id="7" name="Dash_Consolidad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E3105B0-677B-460D-A067-3490FB96A375}"/>
            </a:ext>
          </a:extLst>
        </xdr:cNvPr>
        <xdr:cNvGrpSpPr/>
      </xdr:nvGrpSpPr>
      <xdr:grpSpPr>
        <a:xfrm>
          <a:off x="12956327" y="16086"/>
          <a:ext cx="1717482" cy="740734"/>
          <a:chOff x="2739812" y="0"/>
          <a:chExt cx="1687579" cy="764229"/>
        </a:xfrm>
      </xdr:grpSpPr>
      <xdr:sp macro="" textlink="">
        <xdr:nvSpPr>
          <xdr:cNvPr id="8" name="Retângulo 7" hidden="1">
            <a:extLst>
              <a:ext uri="{FF2B5EF4-FFF2-40B4-BE49-F238E27FC236}">
                <a16:creationId xmlns:a16="http://schemas.microsoft.com/office/drawing/2014/main" id="{49E55B26-7671-4994-1415-C4F9204B7AB2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9" name="Gráfico 8" descr="Gráfico de barras com preenchimento sólido">
            <a:extLst>
              <a:ext uri="{FF2B5EF4-FFF2-40B4-BE49-F238E27FC236}">
                <a16:creationId xmlns:a16="http://schemas.microsoft.com/office/drawing/2014/main" id="{0E09AF41-C50A-F6C9-933A-83B839B451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rcRect/>
          <a:stretch/>
        </xdr:blipFill>
        <xdr:spPr>
          <a:xfrm>
            <a:off x="2843660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10" name="CaixaDeTexto 9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6D9CE43C-BEE8-6994-E436-5945174259B5}"/>
              </a:ext>
            </a:extLst>
          </xdr:cNvPr>
          <xdr:cNvSpPr txBox="1"/>
        </xdr:nvSpPr>
        <xdr:spPr>
          <a:xfrm>
            <a:off x="3297896" y="139672"/>
            <a:ext cx="1058604" cy="51865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DASHBOARD</a:t>
            </a:r>
          </a:p>
          <a:p>
            <a:r>
              <a:rPr lang="pt-BR" sz="1100">
                <a:solidFill>
                  <a:schemeClr val="bg1"/>
                </a:solidFill>
              </a:rPr>
              <a:t>CONSOLIDADO</a:t>
            </a:r>
          </a:p>
        </xdr:txBody>
      </xdr:sp>
    </xdr:grpSp>
    <xdr:clientData/>
  </xdr:absoluteAnchor>
  <xdr:absoluteAnchor>
    <xdr:pos x="11204999" y="0"/>
    <xdr:ext cx="1751741" cy="755974"/>
    <xdr:grpSp>
      <xdr:nvGrpSpPr>
        <xdr:cNvPr id="11" name="Relatório_Impressão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095894-55AE-4A77-BE6C-092788FCAA3A}"/>
            </a:ext>
          </a:extLst>
        </xdr:cNvPr>
        <xdr:cNvGrpSpPr/>
      </xdr:nvGrpSpPr>
      <xdr:grpSpPr>
        <a:xfrm>
          <a:off x="11204999" y="0"/>
          <a:ext cx="1751741" cy="755974"/>
          <a:chOff x="2739812" y="0"/>
          <a:chExt cx="1687579" cy="764229"/>
        </a:xfrm>
      </xdr:grpSpPr>
      <xdr:sp macro="" textlink="">
        <xdr:nvSpPr>
          <xdr:cNvPr id="12" name="Retângulo 11" hidden="1">
            <a:extLst>
              <a:ext uri="{FF2B5EF4-FFF2-40B4-BE49-F238E27FC236}">
                <a16:creationId xmlns:a16="http://schemas.microsoft.com/office/drawing/2014/main" id="{C8CE0FB9-6426-1A5B-A5A4-987ED113AF05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3" name="Gráfico 12" descr="Impressora com preenchimento sólido">
            <a:extLst>
              <a:ext uri="{FF2B5EF4-FFF2-40B4-BE49-F238E27FC236}">
                <a16:creationId xmlns:a16="http://schemas.microsoft.com/office/drawing/2014/main" id="{FB594206-F20A-CE39-03CC-0F3A5C60D9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rcRect/>
          <a:stretch/>
        </xdr:blipFill>
        <xdr:spPr>
          <a:xfrm>
            <a:off x="2851598" y="135843"/>
            <a:ext cx="433625" cy="461490"/>
          </a:xfrm>
          <a:prstGeom prst="rect">
            <a:avLst/>
          </a:prstGeom>
        </xdr:spPr>
      </xdr:pic>
      <xdr:sp macro="" textlink="">
        <xdr:nvSpPr>
          <xdr:cNvPr id="14" name="CaixaDeTexto 13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FFA2CAAA-4C0E-F254-D5E1-9B139F93C82F}"/>
              </a:ext>
            </a:extLst>
          </xdr:cNvPr>
          <xdr:cNvSpPr txBox="1"/>
        </xdr:nvSpPr>
        <xdr:spPr>
          <a:xfrm>
            <a:off x="3304633" y="137158"/>
            <a:ext cx="1051560" cy="5082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INFORME DE IMPRESIÓN</a:t>
            </a:r>
          </a:p>
        </xdr:txBody>
      </xdr:sp>
    </xdr:grpSp>
    <xdr:clientData/>
  </xdr:absoluteAnchor>
  <xdr:absoluteAnchor>
    <xdr:pos x="9480955" y="19895"/>
    <xdr:ext cx="1724435" cy="733114"/>
    <xdr:grpSp>
      <xdr:nvGrpSpPr>
        <xdr:cNvPr id="15" name="Resultados_Gráficos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65474A7-98BC-4CAC-9CDC-529359F42647}"/>
            </a:ext>
          </a:extLst>
        </xdr:cNvPr>
        <xdr:cNvGrpSpPr/>
      </xdr:nvGrpSpPr>
      <xdr:grpSpPr>
        <a:xfrm>
          <a:off x="9480955" y="19895"/>
          <a:ext cx="1724435" cy="733114"/>
          <a:chOff x="2739812" y="0"/>
          <a:chExt cx="1687579" cy="764229"/>
        </a:xfrm>
      </xdr:grpSpPr>
      <xdr:sp macro="" textlink="">
        <xdr:nvSpPr>
          <xdr:cNvPr id="16" name="Retângulo 15" hidden="1">
            <a:extLst>
              <a:ext uri="{FF2B5EF4-FFF2-40B4-BE49-F238E27FC236}">
                <a16:creationId xmlns:a16="http://schemas.microsoft.com/office/drawing/2014/main" id="{DA8177E4-D15C-5CB0-310E-749512A943EE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7" name="Gráfico 16" descr="Tendência ascendente com preenchimento sólido">
            <a:extLst>
              <a:ext uri="{FF2B5EF4-FFF2-40B4-BE49-F238E27FC236}">
                <a16:creationId xmlns:a16="http://schemas.microsoft.com/office/drawing/2014/main" id="{382B769D-63CA-3F85-AF60-20494E86AF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2"/>
              </a:ext>
            </a:extLst>
          </a:blip>
          <a:srcRect/>
          <a:stretch/>
        </xdr:blipFill>
        <xdr:spPr>
          <a:xfrm>
            <a:off x="2851598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18" name="CaixaDeTexto 17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31612144-A757-6EEB-EAAE-A956FC378303}"/>
              </a:ext>
            </a:extLst>
          </xdr:cNvPr>
          <xdr:cNvSpPr txBox="1"/>
        </xdr:nvSpPr>
        <xdr:spPr>
          <a:xfrm>
            <a:off x="3303455" y="134620"/>
            <a:ext cx="1042621" cy="5240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GRÁFICOS</a:t>
            </a:r>
            <a:r>
              <a:rPr lang="pt-BR" sz="1100" baseline="0">
                <a:solidFill>
                  <a:schemeClr val="bg1"/>
                </a:solidFill>
              </a:rPr>
              <a:t> DE</a:t>
            </a:r>
            <a:r>
              <a:rPr lang="pt-BR" sz="1100">
                <a:solidFill>
                  <a:schemeClr val="bg1"/>
                </a:solidFill>
              </a:rPr>
              <a:t> RESULTADOS</a:t>
            </a:r>
          </a:p>
        </xdr:txBody>
      </xdr:sp>
    </xdr:grpSp>
    <xdr:clientData/>
  </xdr:absoluteAnchor>
  <xdr:absoluteAnchor>
    <xdr:pos x="7706763" y="0"/>
    <xdr:ext cx="1770790" cy="752164"/>
    <xdr:grpSp>
      <xdr:nvGrpSpPr>
        <xdr:cNvPr id="19" name="Resultados_Consolidado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7B2465FC-7324-4690-B271-0CA68A33B2C0}"/>
            </a:ext>
          </a:extLst>
        </xdr:cNvPr>
        <xdr:cNvGrpSpPr/>
      </xdr:nvGrpSpPr>
      <xdr:grpSpPr>
        <a:xfrm>
          <a:off x="7706763" y="0"/>
          <a:ext cx="1770790" cy="752164"/>
          <a:chOff x="2739812" y="0"/>
          <a:chExt cx="1687579" cy="764229"/>
        </a:xfrm>
      </xdr:grpSpPr>
      <xdr:sp macro="" textlink="">
        <xdr:nvSpPr>
          <xdr:cNvPr id="20" name="Retângulo 19" hidden="1">
            <a:extLst>
              <a:ext uri="{FF2B5EF4-FFF2-40B4-BE49-F238E27FC236}">
                <a16:creationId xmlns:a16="http://schemas.microsoft.com/office/drawing/2014/main" id="{D947FE3B-8E01-B6CF-497C-59F9EF22A5D4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1" name="Gráfico 20" descr="Tabela com preenchimento sólido">
            <a:extLst>
              <a:ext uri="{FF2B5EF4-FFF2-40B4-BE49-F238E27FC236}">
                <a16:creationId xmlns:a16="http://schemas.microsoft.com/office/drawing/2014/main" id="{2A90DB72-015A-AD6B-48E9-D382295621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rcRect/>
          <a:stretch/>
        </xdr:blipFill>
        <xdr:spPr>
          <a:xfrm>
            <a:off x="2843660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22" name="CaixaDeTexto 21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E32A1F48-1D2C-075D-B184-5F5940103ABE}"/>
              </a:ext>
            </a:extLst>
          </xdr:cNvPr>
          <xdr:cNvSpPr txBox="1"/>
        </xdr:nvSpPr>
        <xdr:spPr>
          <a:xfrm>
            <a:off x="3296695" y="137158"/>
            <a:ext cx="1051560" cy="5472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RESULTADOS CONSOLIDADOS</a:t>
            </a:r>
          </a:p>
        </xdr:txBody>
      </xdr:sp>
    </xdr:grpSp>
    <xdr:clientData/>
  </xdr:absoluteAnchor>
  <xdr:absoluteAnchor>
    <xdr:pos x="5982742" y="0"/>
    <xdr:ext cx="1726340" cy="752164"/>
    <xdr:grpSp>
      <xdr:nvGrpSpPr>
        <xdr:cNvPr id="23" name="Detalhes_Treinamento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8EC728D1-A0E3-4E8B-BBB0-B8B7F079C90B}"/>
            </a:ext>
          </a:extLst>
        </xdr:cNvPr>
        <xdr:cNvGrpSpPr/>
      </xdr:nvGrpSpPr>
      <xdr:grpSpPr>
        <a:xfrm>
          <a:off x="5982742" y="0"/>
          <a:ext cx="1726340" cy="752164"/>
          <a:chOff x="2739812" y="0"/>
          <a:chExt cx="1686075" cy="764229"/>
        </a:xfrm>
      </xdr:grpSpPr>
      <xdr:sp macro="" textlink="">
        <xdr:nvSpPr>
          <xdr:cNvPr id="24" name="Retângulo 23" hidden="1">
            <a:extLst>
              <a:ext uri="{FF2B5EF4-FFF2-40B4-BE49-F238E27FC236}">
                <a16:creationId xmlns:a16="http://schemas.microsoft.com/office/drawing/2014/main" id="{ACECB888-576C-B2A0-BCF4-C276D6775BE1}"/>
              </a:ext>
            </a:extLst>
          </xdr:cNvPr>
          <xdr:cNvSpPr/>
        </xdr:nvSpPr>
        <xdr:spPr>
          <a:xfrm>
            <a:off x="2739812" y="0"/>
            <a:ext cx="1686075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5" name="Gráfico 24" descr="Ícone do menu de hambúrguer com preenchimento sólido">
            <a:extLst>
              <a:ext uri="{FF2B5EF4-FFF2-40B4-BE49-F238E27FC236}">
                <a16:creationId xmlns:a16="http://schemas.microsoft.com/office/drawing/2014/main" id="{700ADA12-C389-1558-E2DE-DBF2BEA08F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9"/>
              </a:ext>
            </a:extLst>
          </a:blip>
          <a:srcRect/>
          <a:stretch/>
        </xdr:blipFill>
        <xdr:spPr>
          <a:xfrm>
            <a:off x="2907872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26" name="CaixaDeTexto 25">
            <a:hlinkClick xmlns:r="http://schemas.openxmlformats.org/officeDocument/2006/relationships" r:id="rId20"/>
            <a:extLst>
              <a:ext uri="{FF2B5EF4-FFF2-40B4-BE49-F238E27FC236}">
                <a16:creationId xmlns:a16="http://schemas.microsoft.com/office/drawing/2014/main" id="{0058E354-ACDE-1FE5-8012-CA490EFBC7CA}"/>
              </a:ext>
            </a:extLst>
          </xdr:cNvPr>
          <xdr:cNvSpPr txBox="1"/>
        </xdr:nvSpPr>
        <xdr:spPr>
          <a:xfrm>
            <a:off x="3360908" y="137158"/>
            <a:ext cx="1051560" cy="5472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DETALLES DE CAPACITACIÓN</a:t>
            </a:r>
          </a:p>
        </xdr:txBody>
      </xdr:sp>
    </xdr:grpSp>
    <xdr:clientData/>
  </xdr:absoluteAnchor>
  <xdr:absoluteAnchor>
    <xdr:pos x="4241998" y="0"/>
    <xdr:ext cx="1727395" cy="753885"/>
    <xdr:grpSp>
      <xdr:nvGrpSpPr>
        <xdr:cNvPr id="27" name="Cadastro_Treinamento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1B2AF385-F33D-4B4F-BA60-DBBE88E48140}"/>
            </a:ext>
          </a:extLst>
        </xdr:cNvPr>
        <xdr:cNvGrpSpPr/>
      </xdr:nvGrpSpPr>
      <xdr:grpSpPr>
        <a:xfrm>
          <a:off x="4241998" y="0"/>
          <a:ext cx="1727395" cy="753885"/>
          <a:chOff x="2739812" y="0"/>
          <a:chExt cx="1684573" cy="764229"/>
        </a:xfrm>
      </xdr:grpSpPr>
      <xdr:sp macro="" textlink="">
        <xdr:nvSpPr>
          <xdr:cNvPr id="28" name="Retângulo 27" hidden="1">
            <a:extLst>
              <a:ext uri="{FF2B5EF4-FFF2-40B4-BE49-F238E27FC236}">
                <a16:creationId xmlns:a16="http://schemas.microsoft.com/office/drawing/2014/main" id="{AB358489-6F1F-3D2F-B1FF-719E6BB4DABD}"/>
              </a:ext>
            </a:extLst>
          </xdr:cNvPr>
          <xdr:cNvSpPr/>
        </xdr:nvSpPr>
        <xdr:spPr>
          <a:xfrm>
            <a:off x="2739812" y="0"/>
            <a:ext cx="1684573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9" name="Gráfico 28" descr="Professor com preenchimento sólido">
            <a:extLst>
              <a:ext uri="{FF2B5EF4-FFF2-40B4-BE49-F238E27FC236}">
                <a16:creationId xmlns:a16="http://schemas.microsoft.com/office/drawing/2014/main" id="{0DB5733C-8344-0C06-8994-8B981EE26C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3"/>
              </a:ext>
            </a:extLst>
          </a:blip>
          <a:srcRect/>
          <a:stretch/>
        </xdr:blipFill>
        <xdr:spPr>
          <a:xfrm>
            <a:off x="2896377" y="121920"/>
            <a:ext cx="439669" cy="469585"/>
          </a:xfrm>
          <a:prstGeom prst="rect">
            <a:avLst/>
          </a:prstGeom>
        </xdr:spPr>
      </xdr:pic>
      <xdr:sp macro="" textlink="">
        <xdr:nvSpPr>
          <xdr:cNvPr id="30" name="CaixaDeTexto 29">
            <a:hlinkClick xmlns:r="http://schemas.openxmlformats.org/officeDocument/2006/relationships" r:id="rId21"/>
            <a:extLst>
              <a:ext uri="{FF2B5EF4-FFF2-40B4-BE49-F238E27FC236}">
                <a16:creationId xmlns:a16="http://schemas.microsoft.com/office/drawing/2014/main" id="{CB9B39B3-6A30-18F1-4E90-9C7E8FEDF913}"/>
              </a:ext>
            </a:extLst>
          </xdr:cNvPr>
          <xdr:cNvSpPr txBox="1"/>
        </xdr:nvSpPr>
        <xdr:spPr>
          <a:xfrm>
            <a:off x="3353774" y="137159"/>
            <a:ext cx="1051560" cy="5460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 DE CAPACITACIÓN</a:t>
            </a:r>
          </a:p>
        </xdr:txBody>
      </xdr:sp>
    </xdr:grpSp>
    <xdr:clientData/>
  </xdr:absoluteAnchor>
  <xdr:absoluteAnchor>
    <xdr:pos x="2469081" y="0"/>
    <xdr:ext cx="1767798" cy="752164"/>
    <xdr:grpSp>
      <xdr:nvGrpSpPr>
        <xdr:cNvPr id="31" name="Cadastros_Iniciais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AC541DC4-0308-49AD-82B6-46178A3CB214}"/>
            </a:ext>
          </a:extLst>
        </xdr:cNvPr>
        <xdr:cNvGrpSpPr/>
      </xdr:nvGrpSpPr>
      <xdr:grpSpPr>
        <a:xfrm>
          <a:off x="2469081" y="0"/>
          <a:ext cx="1767798" cy="752164"/>
          <a:chOff x="2739812" y="0"/>
          <a:chExt cx="1686925" cy="764229"/>
        </a:xfrm>
      </xdr:grpSpPr>
      <xdr:sp macro="" textlink="">
        <xdr:nvSpPr>
          <xdr:cNvPr id="32" name="Retângulo 31">
            <a:extLst>
              <a:ext uri="{FF2B5EF4-FFF2-40B4-BE49-F238E27FC236}">
                <a16:creationId xmlns:a16="http://schemas.microsoft.com/office/drawing/2014/main" id="{8CE09E73-9A3F-ECE9-D5C1-533571671699}"/>
              </a:ext>
            </a:extLst>
          </xdr:cNvPr>
          <xdr:cNvSpPr/>
        </xdr:nvSpPr>
        <xdr:spPr>
          <a:xfrm>
            <a:off x="2739812" y="0"/>
            <a:ext cx="1684574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33" name="Gráfico 32" descr="Início com preenchimento sólido">
            <a:extLst>
              <a:ext uri="{FF2B5EF4-FFF2-40B4-BE49-F238E27FC236}">
                <a16:creationId xmlns:a16="http://schemas.microsoft.com/office/drawing/2014/main" id="{93668238-A6EE-D9E4-AFF4-621A560DF4E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6"/>
              </a:ext>
            </a:extLst>
          </a:blip>
          <a:stretch>
            <a:fillRect/>
          </a:stretch>
        </xdr:blipFill>
        <xdr:spPr>
          <a:xfrm>
            <a:off x="2902732" y="91440"/>
            <a:ext cx="472440" cy="472440"/>
          </a:xfrm>
          <a:prstGeom prst="rect">
            <a:avLst/>
          </a:prstGeom>
        </xdr:spPr>
      </xdr:pic>
      <xdr:sp macro="" textlink="">
        <xdr:nvSpPr>
          <xdr:cNvPr id="34" name="CaixaDeTexto 33">
            <a:extLst>
              <a:ext uri="{FF2B5EF4-FFF2-40B4-BE49-F238E27FC236}">
                <a16:creationId xmlns:a16="http://schemas.microsoft.com/office/drawing/2014/main" id="{7EB680A2-979D-6F9B-6468-7C2EF6419080}"/>
              </a:ext>
            </a:extLst>
          </xdr:cNvPr>
          <xdr:cNvSpPr txBox="1"/>
        </xdr:nvSpPr>
        <xdr:spPr>
          <a:xfrm>
            <a:off x="3375177" y="137158"/>
            <a:ext cx="1051560" cy="5082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REGISTROS</a:t>
            </a:r>
          </a:p>
          <a:p>
            <a:r>
              <a:rPr lang="pt-BR" sz="1100">
                <a:solidFill>
                  <a:schemeClr val="bg1"/>
                </a:solidFill>
              </a:rPr>
              <a:t>INICIALES</a:t>
            </a:r>
          </a:p>
        </xdr:txBody>
      </xdr:sp>
    </xdr:grpSp>
    <xdr:clientData/>
  </xdr:absoluteAnchor>
  <xdr:absoluteAnchor>
    <xdr:pos x="96942" y="39931"/>
    <xdr:ext cx="2474378" cy="677408"/>
    <xdr:grpSp>
      <xdr:nvGrpSpPr>
        <xdr:cNvPr id="35" name="Controle_Treinamentos">
          <a:extLst>
            <a:ext uri="{FF2B5EF4-FFF2-40B4-BE49-F238E27FC236}">
              <a16:creationId xmlns:a16="http://schemas.microsoft.com/office/drawing/2014/main" id="{C29AE584-848D-4116-BAFE-0799E9F8A2D6}"/>
            </a:ext>
          </a:extLst>
        </xdr:cNvPr>
        <xdr:cNvGrpSpPr/>
      </xdr:nvGrpSpPr>
      <xdr:grpSpPr>
        <a:xfrm>
          <a:off x="96942" y="39931"/>
          <a:ext cx="2474378" cy="677408"/>
          <a:chOff x="93132" y="39931"/>
          <a:chExt cx="2533221" cy="679736"/>
        </a:xfrm>
      </xdr:grpSpPr>
      <xdr:pic>
        <xdr:nvPicPr>
          <xdr:cNvPr id="36" name="Gráfico 35" descr="Professor com preenchimento sólido">
            <a:extLst>
              <a:ext uri="{FF2B5EF4-FFF2-40B4-BE49-F238E27FC236}">
                <a16:creationId xmlns:a16="http://schemas.microsoft.com/office/drawing/2014/main" id="{70F719CE-7C9E-4807-8135-2B3A927EDD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8"/>
              </a:ext>
            </a:extLst>
          </a:blip>
          <a:stretch>
            <a:fillRect/>
          </a:stretch>
        </xdr:blipFill>
        <xdr:spPr>
          <a:xfrm>
            <a:off x="93132" y="39931"/>
            <a:ext cx="678872" cy="679736"/>
          </a:xfrm>
          <a:prstGeom prst="rect">
            <a:avLst/>
          </a:prstGeom>
        </xdr:spPr>
      </xdr:pic>
      <xdr:sp macro="" textlink="">
        <xdr:nvSpPr>
          <xdr:cNvPr id="37" name="CaixaDeTexto 36">
            <a:extLst>
              <a:ext uri="{FF2B5EF4-FFF2-40B4-BE49-F238E27FC236}">
                <a16:creationId xmlns:a16="http://schemas.microsoft.com/office/drawing/2014/main" id="{827DFBB9-F432-5842-D097-956903C9C70D}"/>
              </a:ext>
            </a:extLst>
          </xdr:cNvPr>
          <xdr:cNvSpPr txBox="1"/>
        </xdr:nvSpPr>
        <xdr:spPr>
          <a:xfrm>
            <a:off x="822838" y="57669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CONTRÓL DE</a:t>
            </a:r>
          </a:p>
        </xdr:txBody>
      </xdr:sp>
      <xdr:sp macro="" textlink="">
        <xdr:nvSpPr>
          <xdr:cNvPr id="38" name="CaixaDeTexto 37">
            <a:extLst>
              <a:ext uri="{FF2B5EF4-FFF2-40B4-BE49-F238E27FC236}">
                <a16:creationId xmlns:a16="http://schemas.microsoft.com/office/drawing/2014/main" id="{B418A81C-BA4D-273F-BDEE-68A1E150D771}"/>
              </a:ext>
            </a:extLst>
          </xdr:cNvPr>
          <xdr:cNvSpPr txBox="1"/>
        </xdr:nvSpPr>
        <xdr:spPr>
          <a:xfrm>
            <a:off x="821269" y="313266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CAPACITACIONES</a:t>
            </a:r>
          </a:p>
        </xdr:txBody>
      </xdr:sp>
    </xdr:grpSp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304165</xdr:colOff>
      <xdr:row>4</xdr:row>
      <xdr:rowOff>274005</xdr:rowOff>
    </xdr:from>
    <xdr:to>
      <xdr:col>14</xdr:col>
      <xdr:colOff>265165</xdr:colOff>
      <xdr:row>12</xdr:row>
      <xdr:rowOff>48262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BD677DF-6E06-4C15-AD35-37485F7F56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456138</xdr:colOff>
      <xdr:row>12</xdr:row>
      <xdr:rowOff>274005</xdr:rowOff>
    </xdr:from>
    <xdr:to>
      <xdr:col>26</xdr:col>
      <xdr:colOff>399993</xdr:colOff>
      <xdr:row>20</xdr:row>
      <xdr:rowOff>48262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6280191E-E038-4C0B-9E22-5DF5F12EFD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456138</xdr:colOff>
      <xdr:row>20</xdr:row>
      <xdr:rowOff>274005</xdr:rowOff>
    </xdr:from>
    <xdr:to>
      <xdr:col>26</xdr:col>
      <xdr:colOff>399993</xdr:colOff>
      <xdr:row>28</xdr:row>
      <xdr:rowOff>48262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7603D54-0518-49B6-B093-FB0ACECA47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304164</xdr:colOff>
      <xdr:row>12</xdr:row>
      <xdr:rowOff>274005</xdr:rowOff>
    </xdr:from>
    <xdr:to>
      <xdr:col>14</xdr:col>
      <xdr:colOff>265164</xdr:colOff>
      <xdr:row>20</xdr:row>
      <xdr:rowOff>48262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2B89A231-0BD3-4D25-A08E-96881B2A3B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304165</xdr:colOff>
      <xdr:row>20</xdr:row>
      <xdr:rowOff>274005</xdr:rowOff>
    </xdr:from>
    <xdr:to>
      <xdr:col>14</xdr:col>
      <xdr:colOff>265165</xdr:colOff>
      <xdr:row>28</xdr:row>
      <xdr:rowOff>48262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5C75E122-1460-4780-AD71-2582D7341B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304164</xdr:colOff>
      <xdr:row>28</xdr:row>
      <xdr:rowOff>274005</xdr:rowOff>
    </xdr:from>
    <xdr:to>
      <xdr:col>14</xdr:col>
      <xdr:colOff>265164</xdr:colOff>
      <xdr:row>36</xdr:row>
      <xdr:rowOff>48262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C0E57782-D817-4A6F-90A7-0956AFAAD9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456137</xdr:colOff>
      <xdr:row>28</xdr:row>
      <xdr:rowOff>274005</xdr:rowOff>
    </xdr:from>
    <xdr:to>
      <xdr:col>26</xdr:col>
      <xdr:colOff>399992</xdr:colOff>
      <xdr:row>36</xdr:row>
      <xdr:rowOff>48262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BF97A9CC-1B35-4E55-9054-8D47225816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304164</xdr:colOff>
      <xdr:row>36</xdr:row>
      <xdr:rowOff>274005</xdr:rowOff>
    </xdr:from>
    <xdr:to>
      <xdr:col>14</xdr:col>
      <xdr:colOff>265164</xdr:colOff>
      <xdr:row>44</xdr:row>
      <xdr:rowOff>48262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603376A2-9BA7-4106-80C3-E36F5902BF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456137</xdr:colOff>
      <xdr:row>36</xdr:row>
      <xdr:rowOff>274005</xdr:rowOff>
    </xdr:from>
    <xdr:to>
      <xdr:col>26</xdr:col>
      <xdr:colOff>399992</xdr:colOff>
      <xdr:row>44</xdr:row>
      <xdr:rowOff>48262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ECB57FE2-B0FE-47B7-ADEF-F91488E66C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absoluteAnchor>
    <xdr:pos x="0" y="2"/>
    <xdr:ext cx="34855418" cy="839467"/>
    <xdr:grpSp>
      <xdr:nvGrpSpPr>
        <xdr:cNvPr id="11" name="Cabeçalho">
          <a:extLst>
            <a:ext uri="{FF2B5EF4-FFF2-40B4-BE49-F238E27FC236}">
              <a16:creationId xmlns:a16="http://schemas.microsoft.com/office/drawing/2014/main" id="{B1088035-F713-4371-8C05-E18AFC96CB20}"/>
            </a:ext>
          </a:extLst>
        </xdr:cNvPr>
        <xdr:cNvGrpSpPr/>
      </xdr:nvGrpSpPr>
      <xdr:grpSpPr>
        <a:xfrm>
          <a:off x="0" y="2"/>
          <a:ext cx="34855418" cy="839467"/>
          <a:chOff x="0" y="2"/>
          <a:chExt cx="36000000" cy="849478"/>
        </a:xfrm>
      </xdr:grpSpPr>
      <xdr:sp macro="" textlink="">
        <xdr:nvSpPr>
          <xdr:cNvPr id="12" name="Retângulo 11">
            <a:extLst>
              <a:ext uri="{FF2B5EF4-FFF2-40B4-BE49-F238E27FC236}">
                <a16:creationId xmlns:a16="http://schemas.microsoft.com/office/drawing/2014/main" id="{EA27D205-14FD-4317-061E-2AC60E829066}"/>
              </a:ext>
            </a:extLst>
          </xdr:cNvPr>
          <xdr:cNvSpPr/>
        </xdr:nvSpPr>
        <xdr:spPr>
          <a:xfrm>
            <a:off x="0" y="2"/>
            <a:ext cx="35949199" cy="72000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13" name="Retângulo 12">
            <a:extLst>
              <a:ext uri="{FF2B5EF4-FFF2-40B4-BE49-F238E27FC236}">
                <a16:creationId xmlns:a16="http://schemas.microsoft.com/office/drawing/2014/main" id="{DDBB451A-E48E-C33A-E800-7860EF0E7915}"/>
              </a:ext>
            </a:extLst>
          </xdr:cNvPr>
          <xdr:cNvSpPr/>
        </xdr:nvSpPr>
        <xdr:spPr>
          <a:xfrm>
            <a:off x="0" y="705480"/>
            <a:ext cx="36000000" cy="144000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absoluteAnchor>
  <xdr:absoluteAnchor>
    <xdr:pos x="12895730" y="16086"/>
    <xdr:ext cx="1744718" cy="746598"/>
    <xdr:grpSp>
      <xdr:nvGrpSpPr>
        <xdr:cNvPr id="14" name="Dash_Consolidado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73D89EA-8532-478E-9E4E-CE2DB5B88A40}"/>
            </a:ext>
          </a:extLst>
        </xdr:cNvPr>
        <xdr:cNvGrpSpPr/>
      </xdr:nvGrpSpPr>
      <xdr:grpSpPr>
        <a:xfrm>
          <a:off x="12895730" y="16086"/>
          <a:ext cx="1744718" cy="746598"/>
          <a:chOff x="2739812" y="0"/>
          <a:chExt cx="1687579" cy="764229"/>
        </a:xfrm>
      </xdr:grpSpPr>
      <xdr:sp macro="" textlink="">
        <xdr:nvSpPr>
          <xdr:cNvPr id="15" name="Retângulo 14" hidden="1">
            <a:extLst>
              <a:ext uri="{FF2B5EF4-FFF2-40B4-BE49-F238E27FC236}">
                <a16:creationId xmlns:a16="http://schemas.microsoft.com/office/drawing/2014/main" id="{FA2C187F-3892-18D0-7293-B5A93AB0EA2D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6" name="Gráfico 15" descr="Gráfico de barras com preenchimento sólido">
            <a:extLst>
              <a:ext uri="{FF2B5EF4-FFF2-40B4-BE49-F238E27FC236}">
                <a16:creationId xmlns:a16="http://schemas.microsoft.com/office/drawing/2014/main" id="{49BD1338-E219-6349-5F0F-315AEB46DE3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2"/>
              </a:ext>
            </a:extLst>
          </a:blip>
          <a:srcRect/>
          <a:stretch/>
        </xdr:blipFill>
        <xdr:spPr>
          <a:xfrm>
            <a:off x="2843660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17" name="CaixaDeTexto 16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415669B-8DC1-1CB7-8C97-E4C75CA1FE95}"/>
              </a:ext>
            </a:extLst>
          </xdr:cNvPr>
          <xdr:cNvSpPr txBox="1"/>
        </xdr:nvSpPr>
        <xdr:spPr>
          <a:xfrm>
            <a:off x="3296695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DASHBOARD</a:t>
            </a:r>
          </a:p>
          <a:p>
            <a:r>
              <a:rPr lang="pt-BR" sz="1100">
                <a:solidFill>
                  <a:schemeClr val="bg1"/>
                </a:solidFill>
              </a:rPr>
              <a:t>CONSOLIDADO</a:t>
            </a:r>
          </a:p>
        </xdr:txBody>
      </xdr:sp>
    </xdr:grpSp>
    <xdr:clientData/>
  </xdr:absoluteAnchor>
  <xdr:absoluteAnchor>
    <xdr:pos x="11147613" y="0"/>
    <xdr:ext cx="1744717" cy="758028"/>
    <xdr:grpSp>
      <xdr:nvGrpSpPr>
        <xdr:cNvPr id="18" name="Relatório_Impressão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5AC984D0-2660-4973-A7CE-6FD23E24BA33}"/>
            </a:ext>
          </a:extLst>
        </xdr:cNvPr>
        <xdr:cNvGrpSpPr/>
      </xdr:nvGrpSpPr>
      <xdr:grpSpPr>
        <a:xfrm>
          <a:off x="11147613" y="0"/>
          <a:ext cx="1744717" cy="758028"/>
          <a:chOff x="2739812" y="0"/>
          <a:chExt cx="1687579" cy="764229"/>
        </a:xfrm>
      </xdr:grpSpPr>
      <xdr:sp macro="" textlink="">
        <xdr:nvSpPr>
          <xdr:cNvPr id="19" name="Retângulo 18" hidden="1">
            <a:extLst>
              <a:ext uri="{FF2B5EF4-FFF2-40B4-BE49-F238E27FC236}">
                <a16:creationId xmlns:a16="http://schemas.microsoft.com/office/drawing/2014/main" id="{575540C0-6061-B2C5-3BC7-13DC7C1007E2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0" name="Gráfico 19" descr="Impressora com preenchimento sólido">
            <a:extLst>
              <a:ext uri="{FF2B5EF4-FFF2-40B4-BE49-F238E27FC236}">
                <a16:creationId xmlns:a16="http://schemas.microsoft.com/office/drawing/2014/main" id="{6E4179D6-7A19-96AA-7012-F2EA30F18A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rcRect/>
          <a:stretch/>
        </xdr:blipFill>
        <xdr:spPr>
          <a:xfrm>
            <a:off x="2851598" y="135843"/>
            <a:ext cx="433625" cy="461490"/>
          </a:xfrm>
          <a:prstGeom prst="rect">
            <a:avLst/>
          </a:prstGeom>
        </xdr:spPr>
      </xdr:pic>
      <xdr:sp macro="" textlink="">
        <xdr:nvSpPr>
          <xdr:cNvPr id="21" name="CaixaDeTexto 20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1B5D77A1-2F24-623F-78CA-0BA0932ADFBD}"/>
              </a:ext>
            </a:extLst>
          </xdr:cNvPr>
          <xdr:cNvSpPr txBox="1"/>
        </xdr:nvSpPr>
        <xdr:spPr>
          <a:xfrm>
            <a:off x="3304633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INFORME DE IMPRESIÓN</a:t>
            </a:r>
          </a:p>
        </xdr:txBody>
      </xdr:sp>
    </xdr:grpSp>
    <xdr:clientData/>
  </xdr:absoluteAnchor>
  <xdr:absoluteAnchor>
    <xdr:pos x="9399476" y="0"/>
    <xdr:ext cx="1744718" cy="762684"/>
    <xdr:grpSp>
      <xdr:nvGrpSpPr>
        <xdr:cNvPr id="22" name="Resultados_Gráficos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62CC6942-3EDC-4A63-AA2D-407CC21AE8D0}"/>
            </a:ext>
          </a:extLst>
        </xdr:cNvPr>
        <xdr:cNvGrpSpPr/>
      </xdr:nvGrpSpPr>
      <xdr:grpSpPr>
        <a:xfrm>
          <a:off x="9399476" y="0"/>
          <a:ext cx="1744718" cy="762684"/>
          <a:chOff x="2739812" y="-20369"/>
          <a:chExt cx="1687579" cy="784599"/>
        </a:xfrm>
      </xdr:grpSpPr>
      <xdr:sp macro="" textlink="">
        <xdr:nvSpPr>
          <xdr:cNvPr id="23" name="Retângulo 22">
            <a:extLst>
              <a:ext uri="{FF2B5EF4-FFF2-40B4-BE49-F238E27FC236}">
                <a16:creationId xmlns:a16="http://schemas.microsoft.com/office/drawing/2014/main" id="{E2E5C6F3-0419-CE31-B4ED-83EAFBAB65EE}"/>
              </a:ext>
            </a:extLst>
          </xdr:cNvPr>
          <xdr:cNvSpPr/>
        </xdr:nvSpPr>
        <xdr:spPr>
          <a:xfrm>
            <a:off x="2739812" y="-20369"/>
            <a:ext cx="1687579" cy="78459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4" name="Gráfico 23" descr="Tendência ascendente com preenchimento sólido">
            <a:extLst>
              <a:ext uri="{FF2B5EF4-FFF2-40B4-BE49-F238E27FC236}">
                <a16:creationId xmlns:a16="http://schemas.microsoft.com/office/drawing/2014/main" id="{7ED7269A-21EF-3876-1588-F86A6D5411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9"/>
              </a:ext>
            </a:extLst>
          </a:blip>
          <a:srcRect/>
          <a:stretch/>
        </xdr:blipFill>
        <xdr:spPr>
          <a:xfrm>
            <a:off x="2851598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25" name="CaixaDeTexto 24">
            <a:extLst>
              <a:ext uri="{FF2B5EF4-FFF2-40B4-BE49-F238E27FC236}">
                <a16:creationId xmlns:a16="http://schemas.microsoft.com/office/drawing/2014/main" id="{00411C45-6F94-2C49-003B-619DC28D829B}"/>
              </a:ext>
            </a:extLst>
          </xdr:cNvPr>
          <xdr:cNvSpPr txBox="1"/>
        </xdr:nvSpPr>
        <xdr:spPr>
          <a:xfrm>
            <a:off x="3304633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GRÁFICOS</a:t>
            </a:r>
            <a:r>
              <a:rPr lang="pt-BR" sz="1100" baseline="0">
                <a:solidFill>
                  <a:schemeClr val="bg1"/>
                </a:solidFill>
              </a:rPr>
              <a:t> DE</a:t>
            </a:r>
            <a:r>
              <a:rPr lang="pt-BR" sz="1100">
                <a:solidFill>
                  <a:schemeClr val="bg1"/>
                </a:solidFill>
              </a:rPr>
              <a:t> RESULTADOS</a:t>
            </a:r>
          </a:p>
        </xdr:txBody>
      </xdr:sp>
    </xdr:grpSp>
    <xdr:clientData/>
  </xdr:absoluteAnchor>
  <xdr:absoluteAnchor>
    <xdr:pos x="7655166" y="0"/>
    <xdr:ext cx="1740908" cy="758028"/>
    <xdr:grpSp>
      <xdr:nvGrpSpPr>
        <xdr:cNvPr id="26" name="Resultados_Consolidados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E8476DD6-C897-454E-81A2-8D48FC077C4F}"/>
            </a:ext>
          </a:extLst>
        </xdr:cNvPr>
        <xdr:cNvGrpSpPr/>
      </xdr:nvGrpSpPr>
      <xdr:grpSpPr>
        <a:xfrm>
          <a:off x="7655166" y="0"/>
          <a:ext cx="1740908" cy="758028"/>
          <a:chOff x="2739812" y="0"/>
          <a:chExt cx="1687579" cy="764229"/>
        </a:xfrm>
      </xdr:grpSpPr>
      <xdr:sp macro="" textlink="">
        <xdr:nvSpPr>
          <xdr:cNvPr id="27" name="Retângulo 26" hidden="1">
            <a:extLst>
              <a:ext uri="{FF2B5EF4-FFF2-40B4-BE49-F238E27FC236}">
                <a16:creationId xmlns:a16="http://schemas.microsoft.com/office/drawing/2014/main" id="{38094674-2C8E-B979-A097-53C1614D0E6C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8" name="Gráfico 27" descr="Tabela com preenchimento sólido">
            <a:extLst>
              <a:ext uri="{FF2B5EF4-FFF2-40B4-BE49-F238E27FC236}">
                <a16:creationId xmlns:a16="http://schemas.microsoft.com/office/drawing/2014/main" id="{4DF31864-920F-0343-BBFE-923B3DF08D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2"/>
              </a:ext>
            </a:extLst>
          </a:blip>
          <a:srcRect/>
          <a:stretch/>
        </xdr:blipFill>
        <xdr:spPr>
          <a:xfrm>
            <a:off x="2843660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29" name="CaixaDeTexto 28">
            <a:hlinkClick xmlns:r="http://schemas.openxmlformats.org/officeDocument/2006/relationships" r:id="rId23"/>
            <a:extLst>
              <a:ext uri="{FF2B5EF4-FFF2-40B4-BE49-F238E27FC236}">
                <a16:creationId xmlns:a16="http://schemas.microsoft.com/office/drawing/2014/main" id="{F61DC5BC-F10E-2D88-543D-743B8A8BCB5A}"/>
              </a:ext>
            </a:extLst>
          </xdr:cNvPr>
          <xdr:cNvSpPr txBox="1"/>
        </xdr:nvSpPr>
        <xdr:spPr>
          <a:xfrm>
            <a:off x="3296694" y="137160"/>
            <a:ext cx="1081871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RESULTADOS CONSOLIDADOS</a:t>
            </a:r>
          </a:p>
        </xdr:txBody>
      </xdr:sp>
    </xdr:grpSp>
    <xdr:clientData/>
  </xdr:absoluteAnchor>
  <xdr:absoluteAnchor>
    <xdr:pos x="5920811" y="0"/>
    <xdr:ext cx="1746199" cy="758028"/>
    <xdr:grpSp>
      <xdr:nvGrpSpPr>
        <xdr:cNvPr id="30" name="Detalhes_Treinamento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D6B136E-BB63-41B7-9383-270D44ED9AAE}"/>
            </a:ext>
          </a:extLst>
        </xdr:cNvPr>
        <xdr:cNvGrpSpPr/>
      </xdr:nvGrpSpPr>
      <xdr:grpSpPr>
        <a:xfrm>
          <a:off x="5920811" y="0"/>
          <a:ext cx="1746199" cy="758028"/>
          <a:chOff x="2739812" y="0"/>
          <a:chExt cx="1686075" cy="764229"/>
        </a:xfrm>
      </xdr:grpSpPr>
      <xdr:sp macro="" textlink="">
        <xdr:nvSpPr>
          <xdr:cNvPr id="31" name="Retângulo 30" hidden="1">
            <a:extLst>
              <a:ext uri="{FF2B5EF4-FFF2-40B4-BE49-F238E27FC236}">
                <a16:creationId xmlns:a16="http://schemas.microsoft.com/office/drawing/2014/main" id="{0ABBC94E-3123-3831-0F53-29F1CA57A234}"/>
              </a:ext>
            </a:extLst>
          </xdr:cNvPr>
          <xdr:cNvSpPr/>
        </xdr:nvSpPr>
        <xdr:spPr>
          <a:xfrm>
            <a:off x="2739812" y="0"/>
            <a:ext cx="1686075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32" name="Gráfico 31" descr="Ícone do menu de hambúrguer com preenchimento sólido">
            <a:extLst>
              <a:ext uri="{FF2B5EF4-FFF2-40B4-BE49-F238E27FC236}">
                <a16:creationId xmlns:a16="http://schemas.microsoft.com/office/drawing/2014/main" id="{19C86C34-7587-BBB4-4D34-78FB02B144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6"/>
              </a:ext>
            </a:extLst>
          </a:blip>
          <a:srcRect/>
          <a:stretch/>
        </xdr:blipFill>
        <xdr:spPr>
          <a:xfrm>
            <a:off x="2907872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33" name="CaixaDeTexto 32">
            <a:hlinkClick xmlns:r="http://schemas.openxmlformats.org/officeDocument/2006/relationships" r:id="rId27"/>
            <a:extLst>
              <a:ext uri="{FF2B5EF4-FFF2-40B4-BE49-F238E27FC236}">
                <a16:creationId xmlns:a16="http://schemas.microsoft.com/office/drawing/2014/main" id="{72AC4C66-193D-F84E-D676-81CCC5A3D250}"/>
              </a:ext>
            </a:extLst>
          </xdr:cNvPr>
          <xdr:cNvSpPr txBox="1"/>
        </xdr:nvSpPr>
        <xdr:spPr>
          <a:xfrm>
            <a:off x="3360908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DETALLES DE CAPACITACIÓN</a:t>
            </a:r>
          </a:p>
        </xdr:txBody>
      </xdr:sp>
    </xdr:grpSp>
    <xdr:clientData/>
  </xdr:absoluteAnchor>
  <xdr:absoluteAnchor>
    <xdr:pos x="4191534" y="0"/>
    <xdr:ext cx="1730748" cy="758028"/>
    <xdr:grpSp>
      <xdr:nvGrpSpPr>
        <xdr:cNvPr id="34" name="Cadastro_Treinamento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FA2F8D36-A2BC-42C5-A5D8-992C031D1F19}"/>
            </a:ext>
          </a:extLst>
        </xdr:cNvPr>
        <xdr:cNvGrpSpPr/>
      </xdr:nvGrpSpPr>
      <xdr:grpSpPr>
        <a:xfrm>
          <a:off x="4191534" y="0"/>
          <a:ext cx="1730748" cy="758028"/>
          <a:chOff x="2739812" y="0"/>
          <a:chExt cx="1684573" cy="764229"/>
        </a:xfrm>
      </xdr:grpSpPr>
      <xdr:sp macro="" textlink="">
        <xdr:nvSpPr>
          <xdr:cNvPr id="35" name="Retângulo 34" hidden="1">
            <a:extLst>
              <a:ext uri="{FF2B5EF4-FFF2-40B4-BE49-F238E27FC236}">
                <a16:creationId xmlns:a16="http://schemas.microsoft.com/office/drawing/2014/main" id="{5BE3C4D7-AB26-2C54-FD4C-E9EA0668C5E4}"/>
              </a:ext>
            </a:extLst>
          </xdr:cNvPr>
          <xdr:cNvSpPr/>
        </xdr:nvSpPr>
        <xdr:spPr>
          <a:xfrm>
            <a:off x="2739812" y="0"/>
            <a:ext cx="1684573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36" name="Gráfico 35" descr="Professor com preenchimento sólido">
            <a:extLst>
              <a:ext uri="{FF2B5EF4-FFF2-40B4-BE49-F238E27FC236}">
                <a16:creationId xmlns:a16="http://schemas.microsoft.com/office/drawing/2014/main" id="{6109BB6A-F324-92B0-8209-4D4EF33866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0"/>
              </a:ext>
            </a:extLst>
          </a:blip>
          <a:srcRect/>
          <a:stretch/>
        </xdr:blipFill>
        <xdr:spPr>
          <a:xfrm>
            <a:off x="2896377" y="121920"/>
            <a:ext cx="442341" cy="472440"/>
          </a:xfrm>
          <a:prstGeom prst="rect">
            <a:avLst/>
          </a:prstGeom>
        </xdr:spPr>
      </xdr:pic>
      <xdr:sp macro="" textlink="">
        <xdr:nvSpPr>
          <xdr:cNvPr id="37" name="CaixaDeTexto 36">
            <a:hlinkClick xmlns:r="http://schemas.openxmlformats.org/officeDocument/2006/relationships" r:id="rId28"/>
            <a:extLst>
              <a:ext uri="{FF2B5EF4-FFF2-40B4-BE49-F238E27FC236}">
                <a16:creationId xmlns:a16="http://schemas.microsoft.com/office/drawing/2014/main" id="{D6BA00FE-8FCA-130B-9918-627AB885DDDB}"/>
              </a:ext>
            </a:extLst>
          </xdr:cNvPr>
          <xdr:cNvSpPr txBox="1"/>
        </xdr:nvSpPr>
        <xdr:spPr>
          <a:xfrm>
            <a:off x="3353774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 DE CAPACITACIÓN</a:t>
            </a:r>
          </a:p>
        </xdr:txBody>
      </xdr:sp>
    </xdr:grpSp>
    <xdr:clientData/>
  </xdr:absoluteAnchor>
  <xdr:absoluteAnchor>
    <xdr:pos x="2429450" y="0"/>
    <xdr:ext cx="1779825" cy="758028"/>
    <xdr:grpSp>
      <xdr:nvGrpSpPr>
        <xdr:cNvPr id="38" name="Cadastros_Iniciais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36126669-F2E8-4BE1-A888-1E05754F8978}"/>
            </a:ext>
          </a:extLst>
        </xdr:cNvPr>
        <xdr:cNvGrpSpPr/>
      </xdr:nvGrpSpPr>
      <xdr:grpSpPr>
        <a:xfrm>
          <a:off x="2429450" y="0"/>
          <a:ext cx="1779825" cy="758028"/>
          <a:chOff x="2739812" y="0"/>
          <a:chExt cx="1686925" cy="764229"/>
        </a:xfrm>
      </xdr:grpSpPr>
      <xdr:sp macro="" textlink="">
        <xdr:nvSpPr>
          <xdr:cNvPr id="39" name="Retângulo 38" hidden="1">
            <a:extLst>
              <a:ext uri="{FF2B5EF4-FFF2-40B4-BE49-F238E27FC236}">
                <a16:creationId xmlns:a16="http://schemas.microsoft.com/office/drawing/2014/main" id="{1B253AB0-3B33-2056-4939-2BC16A25039E}"/>
              </a:ext>
            </a:extLst>
          </xdr:cNvPr>
          <xdr:cNvSpPr/>
        </xdr:nvSpPr>
        <xdr:spPr>
          <a:xfrm>
            <a:off x="2739812" y="0"/>
            <a:ext cx="1684574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40" name="Gráfico 39" descr="Início com preenchimento sólido">
            <a:extLst>
              <a:ext uri="{FF2B5EF4-FFF2-40B4-BE49-F238E27FC236}">
                <a16:creationId xmlns:a16="http://schemas.microsoft.com/office/drawing/2014/main" id="{1E5CC266-D4C3-B21B-A289-952D3E9EC2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3"/>
              </a:ext>
            </a:extLst>
          </a:blip>
          <a:stretch>
            <a:fillRect/>
          </a:stretch>
        </xdr:blipFill>
        <xdr:spPr>
          <a:xfrm>
            <a:off x="2902732" y="91440"/>
            <a:ext cx="472440" cy="472440"/>
          </a:xfrm>
          <a:prstGeom prst="rect">
            <a:avLst/>
          </a:prstGeom>
        </xdr:spPr>
      </xdr:pic>
      <xdr:sp macro="" textlink="">
        <xdr:nvSpPr>
          <xdr:cNvPr id="41" name="CaixaDeTexto 40">
            <a:hlinkClick xmlns:r="http://schemas.openxmlformats.org/officeDocument/2006/relationships" r:id="rId31"/>
            <a:extLst>
              <a:ext uri="{FF2B5EF4-FFF2-40B4-BE49-F238E27FC236}">
                <a16:creationId xmlns:a16="http://schemas.microsoft.com/office/drawing/2014/main" id="{0C481718-3518-DEE5-912A-A9BE7DCE5BF3}"/>
              </a:ext>
            </a:extLst>
          </xdr:cNvPr>
          <xdr:cNvSpPr txBox="1"/>
        </xdr:nvSpPr>
        <xdr:spPr>
          <a:xfrm>
            <a:off x="3375177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REGISTROS</a:t>
            </a:r>
          </a:p>
          <a:p>
            <a:r>
              <a:rPr lang="pt-BR" sz="1100">
                <a:solidFill>
                  <a:schemeClr val="bg1"/>
                </a:solidFill>
              </a:rPr>
              <a:t>INICIALES</a:t>
            </a:r>
          </a:p>
        </xdr:txBody>
      </xdr:sp>
    </xdr:grpSp>
    <xdr:clientData/>
  </xdr:absoluteAnchor>
  <xdr:absoluteAnchor>
    <xdr:pos x="96942" y="39931"/>
    <xdr:ext cx="2442367" cy="679462"/>
    <xdr:grpSp>
      <xdr:nvGrpSpPr>
        <xdr:cNvPr id="42" name="Controle_Treinamentos">
          <a:extLst>
            <a:ext uri="{FF2B5EF4-FFF2-40B4-BE49-F238E27FC236}">
              <a16:creationId xmlns:a16="http://schemas.microsoft.com/office/drawing/2014/main" id="{7A7C0370-75A7-4F35-B468-192CAB77CDF9}"/>
            </a:ext>
          </a:extLst>
        </xdr:cNvPr>
        <xdr:cNvGrpSpPr/>
      </xdr:nvGrpSpPr>
      <xdr:grpSpPr>
        <a:xfrm>
          <a:off x="96942" y="39931"/>
          <a:ext cx="2442367" cy="679462"/>
          <a:chOff x="93132" y="39931"/>
          <a:chExt cx="2533221" cy="679736"/>
        </a:xfrm>
      </xdr:grpSpPr>
      <xdr:pic>
        <xdr:nvPicPr>
          <xdr:cNvPr id="43" name="Gráfico 42" descr="Professor com preenchimento sólido">
            <a:extLst>
              <a:ext uri="{FF2B5EF4-FFF2-40B4-BE49-F238E27FC236}">
                <a16:creationId xmlns:a16="http://schemas.microsoft.com/office/drawing/2014/main" id="{F8B00013-EC7D-2464-F13A-61D2DD5273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5"/>
              </a:ext>
            </a:extLst>
          </a:blip>
          <a:stretch>
            <a:fillRect/>
          </a:stretch>
        </xdr:blipFill>
        <xdr:spPr>
          <a:xfrm>
            <a:off x="93132" y="39931"/>
            <a:ext cx="678872" cy="679736"/>
          </a:xfrm>
          <a:prstGeom prst="rect">
            <a:avLst/>
          </a:prstGeom>
        </xdr:spPr>
      </xdr:pic>
      <xdr:sp macro="" textlink="">
        <xdr:nvSpPr>
          <xdr:cNvPr id="44" name="CaixaDeTexto 43">
            <a:extLst>
              <a:ext uri="{FF2B5EF4-FFF2-40B4-BE49-F238E27FC236}">
                <a16:creationId xmlns:a16="http://schemas.microsoft.com/office/drawing/2014/main" id="{E4CB3CEE-2A79-E2F2-3FA3-A8358F5D8E1D}"/>
              </a:ext>
            </a:extLst>
          </xdr:cNvPr>
          <xdr:cNvSpPr txBox="1"/>
        </xdr:nvSpPr>
        <xdr:spPr>
          <a:xfrm>
            <a:off x="822838" y="57669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CONTRÓL DE</a:t>
            </a:r>
          </a:p>
        </xdr:txBody>
      </xdr:sp>
      <xdr:sp macro="" textlink="">
        <xdr:nvSpPr>
          <xdr:cNvPr id="45" name="CaixaDeTexto 44">
            <a:extLst>
              <a:ext uri="{FF2B5EF4-FFF2-40B4-BE49-F238E27FC236}">
                <a16:creationId xmlns:a16="http://schemas.microsoft.com/office/drawing/2014/main" id="{78994D2B-E7CA-828D-F19A-0C5A98EC71A1}"/>
              </a:ext>
            </a:extLst>
          </xdr:cNvPr>
          <xdr:cNvSpPr txBox="1"/>
        </xdr:nvSpPr>
        <xdr:spPr>
          <a:xfrm>
            <a:off x="821269" y="313266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CAPACITACIONES</a:t>
            </a:r>
          </a:p>
        </xdr:txBody>
      </xdr:sp>
    </xdr:grpSp>
    <xdr:clientData/>
  </xdr:absoluteAnchor>
  <xdr:twoCellAnchor>
    <xdr:from>
      <xdr:col>14</xdr:col>
      <xdr:colOff>476250</xdr:colOff>
      <xdr:row>4</xdr:row>
      <xdr:rowOff>277813</xdr:rowOff>
    </xdr:from>
    <xdr:to>
      <xdr:col>26</xdr:col>
      <xdr:colOff>420105</xdr:colOff>
      <xdr:row>12</xdr:row>
      <xdr:rowOff>52070</xdr:rowOff>
    </xdr:to>
    <xdr:graphicFrame macro="">
      <xdr:nvGraphicFramePr>
        <xdr:cNvPr id="46" name="Gráfico 45">
          <a:extLst>
            <a:ext uri="{FF2B5EF4-FFF2-40B4-BE49-F238E27FC236}">
              <a16:creationId xmlns:a16="http://schemas.microsoft.com/office/drawing/2014/main" id="{2FB2BFC8-DD3D-4D66-8204-9EC67371C4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2"/>
    <xdr:ext cx="34884093" cy="835508"/>
    <xdr:grpSp>
      <xdr:nvGrpSpPr>
        <xdr:cNvPr id="2" name="Cabeçalho">
          <a:extLst>
            <a:ext uri="{FF2B5EF4-FFF2-40B4-BE49-F238E27FC236}">
              <a16:creationId xmlns:a16="http://schemas.microsoft.com/office/drawing/2014/main" id="{80CF4FEC-2FF0-4BA3-B0A2-01BAB739036B}"/>
            </a:ext>
          </a:extLst>
        </xdr:cNvPr>
        <xdr:cNvGrpSpPr/>
      </xdr:nvGrpSpPr>
      <xdr:grpSpPr>
        <a:xfrm>
          <a:off x="0" y="2"/>
          <a:ext cx="34884093" cy="835508"/>
          <a:chOff x="0" y="2"/>
          <a:chExt cx="36000000" cy="849478"/>
        </a:xfrm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65DC895A-6E9D-21AB-EB80-01A087373E97}"/>
              </a:ext>
            </a:extLst>
          </xdr:cNvPr>
          <xdr:cNvSpPr/>
        </xdr:nvSpPr>
        <xdr:spPr>
          <a:xfrm>
            <a:off x="0" y="2"/>
            <a:ext cx="35949199" cy="72000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33F3C963-E7E7-FDED-A338-2022CC0608CE}"/>
              </a:ext>
            </a:extLst>
          </xdr:cNvPr>
          <xdr:cNvSpPr/>
        </xdr:nvSpPr>
        <xdr:spPr>
          <a:xfrm>
            <a:off x="0" y="705480"/>
            <a:ext cx="36000000" cy="144000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absoluteAnchor>
  <xdr:absoluteAnchor>
    <xdr:pos x="12930506" y="16086"/>
    <xdr:ext cx="1780950" cy="742639"/>
    <xdr:grpSp>
      <xdr:nvGrpSpPr>
        <xdr:cNvPr id="5" name="Dash_Consolid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383286-543E-468A-B2EB-EBB19B0F2CF9}"/>
            </a:ext>
          </a:extLst>
        </xdr:cNvPr>
        <xdr:cNvGrpSpPr/>
      </xdr:nvGrpSpPr>
      <xdr:grpSpPr>
        <a:xfrm>
          <a:off x="12930506" y="16086"/>
          <a:ext cx="1780950" cy="742639"/>
          <a:chOff x="2739812" y="0"/>
          <a:chExt cx="1687579" cy="764229"/>
        </a:xfrm>
      </xdr:grpSpPr>
      <xdr:sp macro="" textlink="">
        <xdr:nvSpPr>
          <xdr:cNvPr id="6" name="Retângulo 5" hidden="1">
            <a:extLst>
              <a:ext uri="{FF2B5EF4-FFF2-40B4-BE49-F238E27FC236}">
                <a16:creationId xmlns:a16="http://schemas.microsoft.com/office/drawing/2014/main" id="{706A4174-A7B7-A8AB-759B-9432B5905990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7" name="Gráfico 6" descr="Gráfico de barras com preenchimento sólido">
            <a:extLst>
              <a:ext uri="{FF2B5EF4-FFF2-40B4-BE49-F238E27FC236}">
                <a16:creationId xmlns:a16="http://schemas.microsoft.com/office/drawing/2014/main" id="{C7D92F68-27B4-DBD7-FC30-F3809D6BD5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"/>
              </a:ext>
            </a:extLst>
          </a:blip>
          <a:srcRect/>
          <a:stretch/>
        </xdr:blipFill>
        <xdr:spPr>
          <a:xfrm>
            <a:off x="2843660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8" name="CaixaDeTexto 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1D79BAD0-B493-F5E1-5D8F-60D8A482F131}"/>
              </a:ext>
            </a:extLst>
          </xdr:cNvPr>
          <xdr:cNvSpPr txBox="1"/>
        </xdr:nvSpPr>
        <xdr:spPr>
          <a:xfrm>
            <a:off x="3296695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DASHBOARD</a:t>
            </a:r>
          </a:p>
          <a:p>
            <a:r>
              <a:rPr lang="pt-BR" sz="1100">
                <a:solidFill>
                  <a:schemeClr val="bg1"/>
                </a:solidFill>
              </a:rPr>
              <a:t>CONSOLIDADO</a:t>
            </a:r>
          </a:p>
        </xdr:txBody>
      </xdr:sp>
    </xdr:grpSp>
    <xdr:clientData/>
  </xdr:absoluteAnchor>
  <xdr:absoluteAnchor>
    <xdr:pos x="11167746" y="0"/>
    <xdr:ext cx="1765075" cy="752164"/>
    <xdr:grpSp>
      <xdr:nvGrpSpPr>
        <xdr:cNvPr id="9" name="Relatório_Impressã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A9E209B-C45E-4D0B-B13F-AB53453A6D0E}"/>
            </a:ext>
          </a:extLst>
        </xdr:cNvPr>
        <xdr:cNvGrpSpPr/>
      </xdr:nvGrpSpPr>
      <xdr:grpSpPr>
        <a:xfrm>
          <a:off x="11167746" y="0"/>
          <a:ext cx="1765075" cy="752164"/>
          <a:chOff x="2739812" y="0"/>
          <a:chExt cx="1687579" cy="764229"/>
        </a:xfrm>
      </xdr:grpSpPr>
      <xdr:sp macro="" textlink="">
        <xdr:nvSpPr>
          <xdr:cNvPr id="10" name="Retângulo 9" hidden="1">
            <a:extLst>
              <a:ext uri="{FF2B5EF4-FFF2-40B4-BE49-F238E27FC236}">
                <a16:creationId xmlns:a16="http://schemas.microsoft.com/office/drawing/2014/main" id="{5D14FB66-F178-2521-E5D9-45FEE940A250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1" name="Gráfico 10" descr="Impressora com preenchimento sólido">
            <a:extLst>
              <a:ext uri="{FF2B5EF4-FFF2-40B4-BE49-F238E27FC236}">
                <a16:creationId xmlns:a16="http://schemas.microsoft.com/office/drawing/2014/main" id="{14662BF3-62CD-2274-492C-FF021FA0D6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rcRect/>
          <a:stretch/>
        </xdr:blipFill>
        <xdr:spPr>
          <a:xfrm>
            <a:off x="2851598" y="135843"/>
            <a:ext cx="433625" cy="461490"/>
          </a:xfrm>
          <a:prstGeom prst="rect">
            <a:avLst/>
          </a:prstGeom>
        </xdr:spPr>
      </xdr:pic>
      <xdr:sp macro="" textlink="">
        <xdr:nvSpPr>
          <xdr:cNvPr id="12" name="CaixaDeTexto 11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9034713-761B-47AA-2612-EDC505B5FDE4}"/>
              </a:ext>
            </a:extLst>
          </xdr:cNvPr>
          <xdr:cNvSpPr txBox="1"/>
        </xdr:nvSpPr>
        <xdr:spPr>
          <a:xfrm>
            <a:off x="3304633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INFORME DE IMPRESIÓN</a:t>
            </a:r>
          </a:p>
        </xdr:txBody>
      </xdr:sp>
    </xdr:grpSp>
    <xdr:clientData/>
  </xdr:absoluteAnchor>
  <xdr:absoluteAnchor>
    <xdr:pos x="9444337" y="19895"/>
    <xdr:ext cx="1731420" cy="735019"/>
    <xdr:grpSp>
      <xdr:nvGrpSpPr>
        <xdr:cNvPr id="13" name="Resultados_Gráficos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662BF74-AE42-49FA-964F-032E74C25612}"/>
            </a:ext>
          </a:extLst>
        </xdr:cNvPr>
        <xdr:cNvGrpSpPr/>
      </xdr:nvGrpSpPr>
      <xdr:grpSpPr>
        <a:xfrm>
          <a:off x="9444337" y="19895"/>
          <a:ext cx="1731420" cy="735019"/>
          <a:chOff x="2739812" y="0"/>
          <a:chExt cx="1687579" cy="764229"/>
        </a:xfrm>
      </xdr:grpSpPr>
      <xdr:sp macro="" textlink="">
        <xdr:nvSpPr>
          <xdr:cNvPr id="14" name="Retângulo 13" hidden="1">
            <a:extLst>
              <a:ext uri="{FF2B5EF4-FFF2-40B4-BE49-F238E27FC236}">
                <a16:creationId xmlns:a16="http://schemas.microsoft.com/office/drawing/2014/main" id="{F22E2EB2-47E0-4498-BEDB-A178AB3A30AF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5" name="Gráfico 14" descr="Tendência ascendente com preenchimento sólido">
            <a:extLst>
              <a:ext uri="{FF2B5EF4-FFF2-40B4-BE49-F238E27FC236}">
                <a16:creationId xmlns:a16="http://schemas.microsoft.com/office/drawing/2014/main" id="{6E3EFFF1-1A00-D127-1F3F-68A1C82A0E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0"/>
              </a:ext>
            </a:extLst>
          </a:blip>
          <a:srcRect/>
          <a:stretch/>
        </xdr:blipFill>
        <xdr:spPr>
          <a:xfrm>
            <a:off x="2851598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16" name="CaixaDeTexto 15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3D23F3DB-4CAD-6844-5E0B-15369C5DE0F8}"/>
              </a:ext>
            </a:extLst>
          </xdr:cNvPr>
          <xdr:cNvSpPr txBox="1"/>
        </xdr:nvSpPr>
        <xdr:spPr>
          <a:xfrm>
            <a:off x="3306417" y="139672"/>
            <a:ext cx="1048212" cy="5218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GRÁFICOS</a:t>
            </a:r>
            <a:r>
              <a:rPr lang="pt-BR" sz="1100" baseline="0">
                <a:solidFill>
                  <a:schemeClr val="bg1"/>
                </a:solidFill>
              </a:rPr>
              <a:t> DE</a:t>
            </a:r>
            <a:r>
              <a:rPr lang="pt-BR" sz="1100">
                <a:solidFill>
                  <a:schemeClr val="bg1"/>
                </a:solidFill>
              </a:rPr>
              <a:t> RESULTADOS</a:t>
            </a:r>
          </a:p>
        </xdr:txBody>
      </xdr:sp>
    </xdr:grpSp>
    <xdr:clientData/>
  </xdr:absoluteAnchor>
  <xdr:absoluteAnchor>
    <xdr:pos x="7679035" y="0"/>
    <xdr:ext cx="1761900" cy="752164"/>
    <xdr:grpSp>
      <xdr:nvGrpSpPr>
        <xdr:cNvPr id="17" name="Resultados_Consolidado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015A80A-9A3E-4E46-B0BF-5F2EF84276DF}"/>
            </a:ext>
          </a:extLst>
        </xdr:cNvPr>
        <xdr:cNvGrpSpPr/>
      </xdr:nvGrpSpPr>
      <xdr:grpSpPr>
        <a:xfrm>
          <a:off x="7679035" y="0"/>
          <a:ext cx="1761900" cy="752164"/>
          <a:chOff x="2739812" y="0"/>
          <a:chExt cx="1687579" cy="764229"/>
        </a:xfrm>
      </xdr:grpSpPr>
      <xdr:sp macro="" textlink="">
        <xdr:nvSpPr>
          <xdr:cNvPr id="18" name="Retângulo 17">
            <a:extLst>
              <a:ext uri="{FF2B5EF4-FFF2-40B4-BE49-F238E27FC236}">
                <a16:creationId xmlns:a16="http://schemas.microsoft.com/office/drawing/2014/main" id="{1EE973DD-6177-4720-BB28-FB358204086E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9" name="Gráfico 18" descr="Tabela com preenchimento sólido">
            <a:extLst>
              <a:ext uri="{FF2B5EF4-FFF2-40B4-BE49-F238E27FC236}">
                <a16:creationId xmlns:a16="http://schemas.microsoft.com/office/drawing/2014/main" id="{B91C4E36-FC62-5594-C447-964B2FFCF5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4"/>
              </a:ext>
            </a:extLst>
          </a:blip>
          <a:srcRect/>
          <a:stretch/>
        </xdr:blipFill>
        <xdr:spPr>
          <a:xfrm>
            <a:off x="2843660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20" name="CaixaDeTexto 19">
            <a:extLst>
              <a:ext uri="{FF2B5EF4-FFF2-40B4-BE49-F238E27FC236}">
                <a16:creationId xmlns:a16="http://schemas.microsoft.com/office/drawing/2014/main" id="{81C511BD-1AF9-49DC-CAFA-F21886F546D9}"/>
              </a:ext>
            </a:extLst>
          </xdr:cNvPr>
          <xdr:cNvSpPr txBox="1"/>
        </xdr:nvSpPr>
        <xdr:spPr>
          <a:xfrm>
            <a:off x="3296695" y="137160"/>
            <a:ext cx="1109846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RESULTADOS CONSOLIDADOS</a:t>
            </a:r>
          </a:p>
        </xdr:txBody>
      </xdr:sp>
    </xdr:grpSp>
    <xdr:clientData/>
  </xdr:absoluteAnchor>
  <xdr:absoluteAnchor>
    <xdr:pos x="5954167" y="0"/>
    <xdr:ext cx="1750047" cy="752164"/>
    <xdr:grpSp>
      <xdr:nvGrpSpPr>
        <xdr:cNvPr id="21" name="Detalhes_Treinamento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61B91001-7E85-454B-8F96-033E9B19BEAD}"/>
            </a:ext>
          </a:extLst>
        </xdr:cNvPr>
        <xdr:cNvGrpSpPr/>
      </xdr:nvGrpSpPr>
      <xdr:grpSpPr>
        <a:xfrm>
          <a:off x="5954167" y="0"/>
          <a:ext cx="1750047" cy="752164"/>
          <a:chOff x="2739812" y="0"/>
          <a:chExt cx="1686075" cy="764229"/>
        </a:xfrm>
      </xdr:grpSpPr>
      <xdr:sp macro="" textlink="">
        <xdr:nvSpPr>
          <xdr:cNvPr id="22" name="Retângulo 21" hidden="1">
            <a:extLst>
              <a:ext uri="{FF2B5EF4-FFF2-40B4-BE49-F238E27FC236}">
                <a16:creationId xmlns:a16="http://schemas.microsoft.com/office/drawing/2014/main" id="{593F65CF-BF05-C5E0-35FF-FB719AC70FB8}"/>
              </a:ext>
            </a:extLst>
          </xdr:cNvPr>
          <xdr:cNvSpPr/>
        </xdr:nvSpPr>
        <xdr:spPr>
          <a:xfrm>
            <a:off x="2739812" y="0"/>
            <a:ext cx="1686075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3" name="Gráfico 22" descr="Ícone do menu de hambúrguer com preenchimento sólido">
            <a:extLst>
              <a:ext uri="{FF2B5EF4-FFF2-40B4-BE49-F238E27FC236}">
                <a16:creationId xmlns:a16="http://schemas.microsoft.com/office/drawing/2014/main" id="{6E4472C1-ED4D-524E-DF09-C20276D097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7"/>
              </a:ext>
            </a:extLst>
          </a:blip>
          <a:srcRect/>
          <a:stretch/>
        </xdr:blipFill>
        <xdr:spPr>
          <a:xfrm>
            <a:off x="2907872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24" name="CaixaDeTexto 23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F94C557C-D335-F9D6-84CE-824C1CFA55BD}"/>
              </a:ext>
            </a:extLst>
          </xdr:cNvPr>
          <xdr:cNvSpPr txBox="1"/>
        </xdr:nvSpPr>
        <xdr:spPr>
          <a:xfrm>
            <a:off x="3360908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DETALLES DE CAPACITACIÓN</a:t>
            </a:r>
          </a:p>
        </xdr:txBody>
      </xdr:sp>
    </xdr:grpSp>
    <xdr:clientData/>
  </xdr:absoluteAnchor>
  <xdr:absoluteAnchor>
    <xdr:pos x="4232473" y="0"/>
    <xdr:ext cx="1740310" cy="752164"/>
    <xdr:grpSp>
      <xdr:nvGrpSpPr>
        <xdr:cNvPr id="25" name="Cadastro_Treinamento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521073D0-9798-413C-A6AA-9C2893CE83D6}"/>
            </a:ext>
          </a:extLst>
        </xdr:cNvPr>
        <xdr:cNvGrpSpPr/>
      </xdr:nvGrpSpPr>
      <xdr:grpSpPr>
        <a:xfrm>
          <a:off x="4232473" y="0"/>
          <a:ext cx="1740310" cy="752164"/>
          <a:chOff x="2739812" y="0"/>
          <a:chExt cx="1684573" cy="764229"/>
        </a:xfrm>
      </xdr:grpSpPr>
      <xdr:sp macro="" textlink="">
        <xdr:nvSpPr>
          <xdr:cNvPr id="26" name="Retângulo 25" hidden="1">
            <a:extLst>
              <a:ext uri="{FF2B5EF4-FFF2-40B4-BE49-F238E27FC236}">
                <a16:creationId xmlns:a16="http://schemas.microsoft.com/office/drawing/2014/main" id="{A00B31C6-544D-5884-708C-5BA70108D2D1}"/>
              </a:ext>
            </a:extLst>
          </xdr:cNvPr>
          <xdr:cNvSpPr/>
        </xdr:nvSpPr>
        <xdr:spPr>
          <a:xfrm>
            <a:off x="2739812" y="0"/>
            <a:ext cx="1684573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7" name="Gráfico 26" descr="Professor com preenchimento sólido">
            <a:extLst>
              <a:ext uri="{FF2B5EF4-FFF2-40B4-BE49-F238E27FC236}">
                <a16:creationId xmlns:a16="http://schemas.microsoft.com/office/drawing/2014/main" id="{6B9AFEAA-8919-87C6-42A2-C871632EC6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1"/>
              </a:ext>
            </a:extLst>
          </a:blip>
          <a:srcRect/>
          <a:stretch/>
        </xdr:blipFill>
        <xdr:spPr>
          <a:xfrm>
            <a:off x="2896377" y="121920"/>
            <a:ext cx="442341" cy="472440"/>
          </a:xfrm>
          <a:prstGeom prst="rect">
            <a:avLst/>
          </a:prstGeom>
        </xdr:spPr>
      </xdr:pic>
      <xdr:sp macro="" textlink="">
        <xdr:nvSpPr>
          <xdr:cNvPr id="28" name="CaixaDeTexto 27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563202F9-E636-063C-A61A-F58059062C2B}"/>
              </a:ext>
            </a:extLst>
          </xdr:cNvPr>
          <xdr:cNvSpPr txBox="1"/>
        </xdr:nvSpPr>
        <xdr:spPr>
          <a:xfrm>
            <a:off x="3353774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 DE CAPACITACIÓN</a:t>
            </a:r>
          </a:p>
        </xdr:txBody>
      </xdr:sp>
    </xdr:grpSp>
    <xdr:clientData/>
  </xdr:absoluteAnchor>
  <xdr:absoluteAnchor>
    <xdr:pos x="2498291" y="0"/>
    <xdr:ext cx="1738588" cy="752164"/>
    <xdr:grpSp>
      <xdr:nvGrpSpPr>
        <xdr:cNvPr id="29" name="Cadastros_Iniciais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9BF42F87-C8C6-45D8-82BA-9FB7E67842EB}"/>
            </a:ext>
          </a:extLst>
        </xdr:cNvPr>
        <xdr:cNvGrpSpPr/>
      </xdr:nvGrpSpPr>
      <xdr:grpSpPr>
        <a:xfrm>
          <a:off x="2498291" y="0"/>
          <a:ext cx="1738588" cy="752164"/>
          <a:chOff x="2739812" y="0"/>
          <a:chExt cx="1686925" cy="764229"/>
        </a:xfrm>
      </xdr:grpSpPr>
      <xdr:sp macro="" textlink="">
        <xdr:nvSpPr>
          <xdr:cNvPr id="30" name="Retângulo 29" hidden="1">
            <a:extLst>
              <a:ext uri="{FF2B5EF4-FFF2-40B4-BE49-F238E27FC236}">
                <a16:creationId xmlns:a16="http://schemas.microsoft.com/office/drawing/2014/main" id="{47C63376-5184-BB9A-445A-A314EA60853E}"/>
              </a:ext>
            </a:extLst>
          </xdr:cNvPr>
          <xdr:cNvSpPr/>
        </xdr:nvSpPr>
        <xdr:spPr>
          <a:xfrm>
            <a:off x="2739812" y="0"/>
            <a:ext cx="1684574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31" name="Gráfico 30" descr="Início com preenchimento sólido">
            <a:extLst>
              <a:ext uri="{FF2B5EF4-FFF2-40B4-BE49-F238E27FC236}">
                <a16:creationId xmlns:a16="http://schemas.microsoft.com/office/drawing/2014/main" id="{72D2A10B-487C-C7A7-C8F2-37FBD50490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4"/>
              </a:ext>
            </a:extLst>
          </a:blip>
          <a:stretch>
            <a:fillRect/>
          </a:stretch>
        </xdr:blipFill>
        <xdr:spPr>
          <a:xfrm>
            <a:off x="2902732" y="91440"/>
            <a:ext cx="472440" cy="472440"/>
          </a:xfrm>
          <a:prstGeom prst="rect">
            <a:avLst/>
          </a:prstGeom>
        </xdr:spPr>
      </xdr:pic>
      <xdr:sp macro="" textlink="">
        <xdr:nvSpPr>
          <xdr:cNvPr id="32" name="CaixaDeTexto 31">
            <a:hlinkClick xmlns:r="http://schemas.openxmlformats.org/officeDocument/2006/relationships" r:id="rId22"/>
            <a:extLst>
              <a:ext uri="{FF2B5EF4-FFF2-40B4-BE49-F238E27FC236}">
                <a16:creationId xmlns:a16="http://schemas.microsoft.com/office/drawing/2014/main" id="{A53CE4C2-C695-FF49-A4C8-62A8CCE87005}"/>
              </a:ext>
            </a:extLst>
          </xdr:cNvPr>
          <xdr:cNvSpPr txBox="1"/>
        </xdr:nvSpPr>
        <xdr:spPr>
          <a:xfrm>
            <a:off x="3375177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REGISTROS</a:t>
            </a:r>
          </a:p>
          <a:p>
            <a:r>
              <a:rPr lang="pt-BR" sz="1100">
                <a:solidFill>
                  <a:schemeClr val="bg1"/>
                </a:solidFill>
              </a:rPr>
              <a:t>INICIALES</a:t>
            </a:r>
          </a:p>
        </xdr:txBody>
      </xdr:sp>
    </xdr:grpSp>
    <xdr:clientData/>
  </xdr:absoluteAnchor>
  <xdr:absoluteAnchor>
    <xdr:pos x="96942" y="39931"/>
    <xdr:ext cx="2551213" cy="681218"/>
    <xdr:grpSp>
      <xdr:nvGrpSpPr>
        <xdr:cNvPr id="33" name="Controle_Treinamentos">
          <a:extLst>
            <a:ext uri="{FF2B5EF4-FFF2-40B4-BE49-F238E27FC236}">
              <a16:creationId xmlns:a16="http://schemas.microsoft.com/office/drawing/2014/main" id="{364560C8-2D2B-4F0D-A749-36CBB14F666A}"/>
            </a:ext>
          </a:extLst>
        </xdr:cNvPr>
        <xdr:cNvGrpSpPr/>
      </xdr:nvGrpSpPr>
      <xdr:grpSpPr>
        <a:xfrm>
          <a:off x="96942" y="39931"/>
          <a:ext cx="2551213" cy="681218"/>
          <a:chOff x="93132" y="39931"/>
          <a:chExt cx="2533221" cy="679736"/>
        </a:xfrm>
      </xdr:grpSpPr>
      <xdr:pic>
        <xdr:nvPicPr>
          <xdr:cNvPr id="34" name="Gráfico 33" descr="Professor com preenchimento sólido">
            <a:extLst>
              <a:ext uri="{FF2B5EF4-FFF2-40B4-BE49-F238E27FC236}">
                <a16:creationId xmlns:a16="http://schemas.microsoft.com/office/drawing/2014/main" id="{4744C4D7-B918-76D1-DCC4-30E69D7F87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6"/>
              </a:ext>
            </a:extLst>
          </a:blip>
          <a:stretch>
            <a:fillRect/>
          </a:stretch>
        </xdr:blipFill>
        <xdr:spPr>
          <a:xfrm>
            <a:off x="93132" y="39931"/>
            <a:ext cx="678872" cy="679736"/>
          </a:xfrm>
          <a:prstGeom prst="rect">
            <a:avLst/>
          </a:prstGeom>
        </xdr:spPr>
      </xdr:pic>
      <xdr:sp macro="" textlink="">
        <xdr:nvSpPr>
          <xdr:cNvPr id="35" name="CaixaDeTexto 34">
            <a:extLst>
              <a:ext uri="{FF2B5EF4-FFF2-40B4-BE49-F238E27FC236}">
                <a16:creationId xmlns:a16="http://schemas.microsoft.com/office/drawing/2014/main" id="{3EA5B805-6CC5-B9E0-409D-90BF067C7D1F}"/>
              </a:ext>
            </a:extLst>
          </xdr:cNvPr>
          <xdr:cNvSpPr txBox="1"/>
        </xdr:nvSpPr>
        <xdr:spPr>
          <a:xfrm>
            <a:off x="822838" y="57669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CONTRÓL DE</a:t>
            </a:r>
          </a:p>
        </xdr:txBody>
      </xdr:sp>
      <xdr:sp macro="" textlink="">
        <xdr:nvSpPr>
          <xdr:cNvPr id="36" name="CaixaDeTexto 35">
            <a:extLst>
              <a:ext uri="{FF2B5EF4-FFF2-40B4-BE49-F238E27FC236}">
                <a16:creationId xmlns:a16="http://schemas.microsoft.com/office/drawing/2014/main" id="{01F9ECC6-58E0-D716-90D8-32568E83AC4F}"/>
              </a:ext>
            </a:extLst>
          </xdr:cNvPr>
          <xdr:cNvSpPr txBox="1"/>
        </xdr:nvSpPr>
        <xdr:spPr>
          <a:xfrm>
            <a:off x="821269" y="313266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CAPACITACIONES</a:t>
            </a:r>
          </a:p>
        </xdr:txBody>
      </xdr:sp>
    </xdr:grpSp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50</xdr:col>
      <xdr:colOff>294796</xdr:colOff>
      <xdr:row>2</xdr:row>
      <xdr:rowOff>154365</xdr:rowOff>
    </xdr:to>
    <xdr:grpSp>
      <xdr:nvGrpSpPr>
        <xdr:cNvPr id="2" name="Cabeçalho_Impressão">
          <a:extLst>
            <a:ext uri="{FF2B5EF4-FFF2-40B4-BE49-F238E27FC236}">
              <a16:creationId xmlns:a16="http://schemas.microsoft.com/office/drawing/2014/main" id="{05B31885-D810-48FE-8CE7-CC717C11C48B}"/>
            </a:ext>
          </a:extLst>
        </xdr:cNvPr>
        <xdr:cNvGrpSpPr/>
      </xdr:nvGrpSpPr>
      <xdr:grpSpPr>
        <a:xfrm>
          <a:off x="0" y="0"/>
          <a:ext cx="34701213" cy="852865"/>
          <a:chOff x="0" y="1714500"/>
          <a:chExt cx="35018713" cy="852865"/>
        </a:xfrm>
      </xdr:grpSpPr>
      <xdr:grpSp>
        <xdr:nvGrpSpPr>
          <xdr:cNvPr id="3" name="Cabeçalho">
            <a:extLst>
              <a:ext uri="{FF2B5EF4-FFF2-40B4-BE49-F238E27FC236}">
                <a16:creationId xmlns:a16="http://schemas.microsoft.com/office/drawing/2014/main" id="{132AA51E-D05C-9DA2-778C-48D3289B54C0}"/>
              </a:ext>
            </a:extLst>
          </xdr:cNvPr>
          <xdr:cNvGrpSpPr/>
        </xdr:nvGrpSpPr>
        <xdr:grpSpPr>
          <a:xfrm>
            <a:off x="0" y="1735667"/>
            <a:ext cx="35018713" cy="831698"/>
            <a:chOff x="0" y="2"/>
            <a:chExt cx="36000000" cy="849478"/>
          </a:xfrm>
        </xdr:grpSpPr>
        <xdr:sp macro="" textlink="">
          <xdr:nvSpPr>
            <xdr:cNvPr id="10" name="Retângulo 9">
              <a:extLst>
                <a:ext uri="{FF2B5EF4-FFF2-40B4-BE49-F238E27FC236}">
                  <a16:creationId xmlns:a16="http://schemas.microsoft.com/office/drawing/2014/main" id="{D47DA6A9-8ACF-FDFF-AAF2-D10FD91070C3}"/>
                </a:ext>
              </a:extLst>
            </xdr:cNvPr>
            <xdr:cNvSpPr/>
          </xdr:nvSpPr>
          <xdr:spPr>
            <a:xfrm>
              <a:off x="0" y="2"/>
              <a:ext cx="35949199" cy="720000"/>
            </a:xfrm>
            <a:prstGeom prst="rect">
              <a:avLst/>
            </a:prstGeom>
            <a:solidFill>
              <a:schemeClr val="tx2">
                <a:lumMod val="75000"/>
              </a:schemeClr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" textlink="">
          <xdr:nvSpPr>
            <xdr:cNvPr id="11" name="Retângulo 10">
              <a:extLst>
                <a:ext uri="{FF2B5EF4-FFF2-40B4-BE49-F238E27FC236}">
                  <a16:creationId xmlns:a16="http://schemas.microsoft.com/office/drawing/2014/main" id="{7FEAD063-BE39-36C5-E1E4-F0F1BDCC02B5}"/>
                </a:ext>
              </a:extLst>
            </xdr:cNvPr>
            <xdr:cNvSpPr/>
          </xdr:nvSpPr>
          <xdr:spPr>
            <a:xfrm>
              <a:off x="0" y="705480"/>
              <a:ext cx="36000000" cy="144000"/>
            </a:xfrm>
            <a:prstGeom prst="rect">
              <a:avLst/>
            </a:prstGeom>
            <a:solidFill>
              <a:srgbClr val="00B0F0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</xdr:grpSp>
      <xdr:pic>
        <xdr:nvPicPr>
          <xdr:cNvPr id="4" name="Gráfico 3" descr="Professor com preenchimento sólido">
            <a:extLst>
              <a:ext uri="{FF2B5EF4-FFF2-40B4-BE49-F238E27FC236}">
                <a16:creationId xmlns:a16="http://schemas.microsoft.com/office/drawing/2014/main" id="{0F96F941-E513-4D78-99C2-7D8F5EE4BD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169331" y="1756833"/>
            <a:ext cx="666166" cy="675503"/>
          </a:xfrm>
          <a:prstGeom prst="rect">
            <a:avLst/>
          </a:prstGeom>
        </xdr:spPr>
      </xdr:pic>
      <xdr:sp macro="" textlink="">
        <xdr:nvSpPr>
          <xdr:cNvPr id="5" name="CaixaDeTexto 4">
            <a:extLst>
              <a:ext uri="{FF2B5EF4-FFF2-40B4-BE49-F238E27FC236}">
                <a16:creationId xmlns:a16="http://schemas.microsoft.com/office/drawing/2014/main" id="{80E423B2-672F-A1AC-2097-D402619D5F05}"/>
              </a:ext>
            </a:extLst>
          </xdr:cNvPr>
          <xdr:cNvSpPr txBox="1"/>
        </xdr:nvSpPr>
        <xdr:spPr>
          <a:xfrm>
            <a:off x="931334" y="1714500"/>
            <a:ext cx="16795750" cy="6985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3200" b="1">
                <a:solidFill>
                  <a:schemeClr val="bg1"/>
                </a:solidFill>
              </a:rPr>
              <a:t>CONTROLE DE TREINAMENTOS 3.0</a:t>
            </a:r>
          </a:p>
        </xdr:txBody>
      </xdr:sp>
      <xdr:grpSp>
        <xdr:nvGrpSpPr>
          <xdr:cNvPr id="6" name="Relatório_Impressão" hidden="1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F77EE8A7-4F9D-D32D-6122-2216B62741AB}"/>
              </a:ext>
            </a:extLst>
          </xdr:cNvPr>
          <xdr:cNvGrpSpPr/>
        </xdr:nvGrpSpPr>
        <xdr:grpSpPr>
          <a:xfrm>
            <a:off x="7228416" y="1735667"/>
            <a:ext cx="1779468" cy="754069"/>
            <a:chOff x="2739812" y="0"/>
            <a:chExt cx="1687579" cy="764229"/>
          </a:xfrm>
        </xdr:grpSpPr>
        <xdr:sp macro="" textlink="">
          <xdr:nvSpPr>
            <xdr:cNvPr id="7" name="Retângulo 6">
              <a:extLst>
                <a:ext uri="{FF2B5EF4-FFF2-40B4-BE49-F238E27FC236}">
                  <a16:creationId xmlns:a16="http://schemas.microsoft.com/office/drawing/2014/main" id="{1E99FD90-72D5-70F3-97B7-B1670459BF6B}"/>
                </a:ext>
              </a:extLst>
            </xdr:cNvPr>
            <xdr:cNvSpPr/>
          </xdr:nvSpPr>
          <xdr:spPr>
            <a:xfrm>
              <a:off x="2739812" y="0"/>
              <a:ext cx="1687579" cy="764229"/>
            </a:xfrm>
            <a:prstGeom prst="rect">
              <a:avLst/>
            </a:prstGeom>
            <a:solidFill>
              <a:srgbClr val="00B0F0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pic>
          <xdr:nvPicPr>
            <xdr:cNvPr id="8" name="Gráfico 7" descr="Impressora com preenchimento sólido">
              <a:extLst>
                <a:ext uri="{FF2B5EF4-FFF2-40B4-BE49-F238E27FC236}">
                  <a16:creationId xmlns:a16="http://schemas.microsoft.com/office/drawing/2014/main" id="{919584FE-20BF-CC18-4A13-08697E4C4BF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5"/>
                </a:ext>
              </a:extLst>
            </a:blip>
            <a:srcRect/>
            <a:stretch/>
          </xdr:blipFill>
          <xdr:spPr>
            <a:xfrm>
              <a:off x="2851598" y="135843"/>
              <a:ext cx="433625" cy="461490"/>
            </a:xfrm>
            <a:prstGeom prst="rect">
              <a:avLst/>
            </a:prstGeom>
          </xdr:spPr>
        </xdr:pic>
        <xdr:sp macro="" textlink="">
          <xdr:nvSpPr>
            <xdr:cNvPr id="9" name="CaixaDeTexto 8">
              <a:extLst>
                <a:ext uri="{FF2B5EF4-FFF2-40B4-BE49-F238E27FC236}">
                  <a16:creationId xmlns:a16="http://schemas.microsoft.com/office/drawing/2014/main" id="{170E9DD5-F476-3038-0C1E-48078D13F3DB}"/>
                </a:ext>
              </a:extLst>
            </xdr:cNvPr>
            <xdr:cNvSpPr txBox="1"/>
          </xdr:nvSpPr>
          <xdr:spPr>
            <a:xfrm>
              <a:off x="3304633" y="137160"/>
              <a:ext cx="1051560" cy="44958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pt-BR" sz="1100">
                  <a:solidFill>
                    <a:schemeClr val="bg1"/>
                  </a:solidFill>
                </a:rPr>
                <a:t>RELATÓRIO DE IMPRESSAO</a:t>
              </a:r>
            </a:p>
          </xdr:txBody>
        </xdr:sp>
      </xdr:grpSp>
    </xdr:grpSp>
    <xdr:clientData/>
  </xdr:twoCellAnchor>
  <xdr:absoluteAnchor>
    <xdr:pos x="0" y="2"/>
    <xdr:ext cx="35018713" cy="831698"/>
    <xdr:grpSp>
      <xdr:nvGrpSpPr>
        <xdr:cNvPr id="12" name="Cabeçalho">
          <a:extLst>
            <a:ext uri="{FF2B5EF4-FFF2-40B4-BE49-F238E27FC236}">
              <a16:creationId xmlns:a16="http://schemas.microsoft.com/office/drawing/2014/main" id="{2C520913-3413-4020-B393-38BD10D3AAAE}"/>
            </a:ext>
          </a:extLst>
        </xdr:cNvPr>
        <xdr:cNvGrpSpPr/>
      </xdr:nvGrpSpPr>
      <xdr:grpSpPr>
        <a:xfrm>
          <a:off x="0" y="2"/>
          <a:ext cx="35018713" cy="831698"/>
          <a:chOff x="0" y="2"/>
          <a:chExt cx="36000000" cy="849478"/>
        </a:xfrm>
      </xdr:grpSpPr>
      <xdr:sp macro="" textlink="">
        <xdr:nvSpPr>
          <xdr:cNvPr id="13" name="Retângulo 12">
            <a:extLst>
              <a:ext uri="{FF2B5EF4-FFF2-40B4-BE49-F238E27FC236}">
                <a16:creationId xmlns:a16="http://schemas.microsoft.com/office/drawing/2014/main" id="{3F90641D-2968-0445-44FF-04A51E0EA481}"/>
              </a:ext>
            </a:extLst>
          </xdr:cNvPr>
          <xdr:cNvSpPr/>
        </xdr:nvSpPr>
        <xdr:spPr>
          <a:xfrm>
            <a:off x="0" y="2"/>
            <a:ext cx="35949199" cy="72000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14" name="Retângulo 13">
            <a:extLst>
              <a:ext uri="{FF2B5EF4-FFF2-40B4-BE49-F238E27FC236}">
                <a16:creationId xmlns:a16="http://schemas.microsoft.com/office/drawing/2014/main" id="{86256BB8-D599-1EBE-BE5A-4ED63BE9322D}"/>
              </a:ext>
            </a:extLst>
          </xdr:cNvPr>
          <xdr:cNvSpPr/>
        </xdr:nvSpPr>
        <xdr:spPr>
          <a:xfrm>
            <a:off x="0" y="705480"/>
            <a:ext cx="36000000" cy="144000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 fPrintsWithSheet="0"/>
  </xdr:absoluteAnchor>
  <xdr:absoluteAnchor>
    <xdr:pos x="13072534" y="19896"/>
    <xdr:ext cx="1775447" cy="735019"/>
    <xdr:grpSp>
      <xdr:nvGrpSpPr>
        <xdr:cNvPr id="15" name="Dash_Consolidado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786EC93-928D-46EA-B087-9ED3F67C8680}"/>
            </a:ext>
          </a:extLst>
        </xdr:cNvPr>
        <xdr:cNvGrpSpPr/>
      </xdr:nvGrpSpPr>
      <xdr:grpSpPr>
        <a:xfrm>
          <a:off x="13072534" y="19896"/>
          <a:ext cx="1775447" cy="735019"/>
          <a:chOff x="2739812" y="0"/>
          <a:chExt cx="1687579" cy="764229"/>
        </a:xfrm>
      </xdr:grpSpPr>
      <xdr:sp macro="" textlink="">
        <xdr:nvSpPr>
          <xdr:cNvPr id="16" name="Retângulo 15" hidden="1">
            <a:extLst>
              <a:ext uri="{FF2B5EF4-FFF2-40B4-BE49-F238E27FC236}">
                <a16:creationId xmlns:a16="http://schemas.microsoft.com/office/drawing/2014/main" id="{D6AE3620-F783-657E-294B-253F69303AB7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17" name="Gráfico 16" descr="Gráfico de barras com preenchimento sólido">
            <a:extLst>
              <a:ext uri="{FF2B5EF4-FFF2-40B4-BE49-F238E27FC236}">
                <a16:creationId xmlns:a16="http://schemas.microsoft.com/office/drawing/2014/main" id="{0EA64DB2-8897-105C-8D3B-98F1CA7178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rcRect/>
          <a:stretch/>
        </xdr:blipFill>
        <xdr:spPr>
          <a:xfrm>
            <a:off x="2843660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18" name="CaixaDeTexto 17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1A561ECC-D66E-327D-4302-5AA3B0B90406}"/>
              </a:ext>
            </a:extLst>
          </xdr:cNvPr>
          <xdr:cNvSpPr txBox="1"/>
        </xdr:nvSpPr>
        <xdr:spPr>
          <a:xfrm>
            <a:off x="3296695" y="137159"/>
            <a:ext cx="1051560" cy="54640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DASHBOARD</a:t>
            </a:r>
          </a:p>
          <a:p>
            <a:r>
              <a:rPr lang="pt-BR" sz="1100">
                <a:solidFill>
                  <a:schemeClr val="bg1"/>
                </a:solidFill>
              </a:rPr>
              <a:t>CONSOLIDADO</a:t>
            </a:r>
          </a:p>
        </xdr:txBody>
      </xdr:sp>
    </xdr:grpSp>
    <xdr:clientData fPrintsWithSheet="0"/>
  </xdr:absoluteAnchor>
  <xdr:absoluteAnchor>
    <xdr:pos x="11289666" y="0"/>
    <xdr:ext cx="1779468" cy="754069"/>
    <xdr:grpSp>
      <xdr:nvGrpSpPr>
        <xdr:cNvPr id="19" name="Relatório_Impressã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802C1B4-9681-4F37-B24A-6729E29DE5F4}"/>
            </a:ext>
          </a:extLst>
        </xdr:cNvPr>
        <xdr:cNvGrpSpPr/>
      </xdr:nvGrpSpPr>
      <xdr:grpSpPr>
        <a:xfrm>
          <a:off x="11289666" y="0"/>
          <a:ext cx="1779468" cy="754069"/>
          <a:chOff x="2739812" y="0"/>
          <a:chExt cx="1687579" cy="764229"/>
        </a:xfrm>
      </xdr:grpSpPr>
      <xdr:sp macro="" textlink="">
        <xdr:nvSpPr>
          <xdr:cNvPr id="20" name="Retângulo 19">
            <a:extLst>
              <a:ext uri="{FF2B5EF4-FFF2-40B4-BE49-F238E27FC236}">
                <a16:creationId xmlns:a16="http://schemas.microsoft.com/office/drawing/2014/main" id="{83E70731-C6DB-896B-9FC8-CF82137E9F6F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1" name="Gráfico 20" descr="Impressora com preenchimento sólido">
            <a:extLst>
              <a:ext uri="{FF2B5EF4-FFF2-40B4-BE49-F238E27FC236}">
                <a16:creationId xmlns:a16="http://schemas.microsoft.com/office/drawing/2014/main" id="{41116939-8E68-7853-9775-8CDD145ECB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rcRect/>
          <a:stretch/>
        </xdr:blipFill>
        <xdr:spPr>
          <a:xfrm>
            <a:off x="2851598" y="135843"/>
            <a:ext cx="433625" cy="461490"/>
          </a:xfrm>
          <a:prstGeom prst="rect">
            <a:avLst/>
          </a:prstGeom>
        </xdr:spPr>
      </xdr:pic>
      <xdr:sp macro="" textlink="">
        <xdr:nvSpPr>
          <xdr:cNvPr id="22" name="CaixaDeTexto 21">
            <a:extLst>
              <a:ext uri="{FF2B5EF4-FFF2-40B4-BE49-F238E27FC236}">
                <a16:creationId xmlns:a16="http://schemas.microsoft.com/office/drawing/2014/main" id="{175A42C8-D339-12E2-BDA4-654982DCD536}"/>
              </a:ext>
            </a:extLst>
          </xdr:cNvPr>
          <xdr:cNvSpPr txBox="1"/>
        </xdr:nvSpPr>
        <xdr:spPr>
          <a:xfrm>
            <a:off x="3304633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INFORME DE IMPRESIÓN</a:t>
            </a:r>
          </a:p>
        </xdr:txBody>
      </xdr:sp>
    </xdr:grpSp>
    <xdr:clientData fPrintsWithSheet="0"/>
  </xdr:absoluteAnchor>
  <xdr:absoluteAnchor>
    <xdr:pos x="9508895" y="19895"/>
    <xdr:ext cx="1779257" cy="735019"/>
    <xdr:grpSp>
      <xdr:nvGrpSpPr>
        <xdr:cNvPr id="23" name="Resultados_Gráfico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3091408-27B1-4034-9CA0-CA8DB3EB846E}"/>
            </a:ext>
          </a:extLst>
        </xdr:cNvPr>
        <xdr:cNvGrpSpPr/>
      </xdr:nvGrpSpPr>
      <xdr:grpSpPr>
        <a:xfrm>
          <a:off x="9508895" y="19895"/>
          <a:ext cx="1779257" cy="735019"/>
          <a:chOff x="2739812" y="0"/>
          <a:chExt cx="1687579" cy="764229"/>
        </a:xfrm>
      </xdr:grpSpPr>
      <xdr:sp macro="" textlink="">
        <xdr:nvSpPr>
          <xdr:cNvPr id="24" name="Retângulo 23" hidden="1">
            <a:extLst>
              <a:ext uri="{FF2B5EF4-FFF2-40B4-BE49-F238E27FC236}">
                <a16:creationId xmlns:a16="http://schemas.microsoft.com/office/drawing/2014/main" id="{6DE29F10-670A-6B2C-6E38-04C6316270BC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5" name="Gráfico 24" descr="Tendência ascendente com preenchimento sólido">
            <a:extLst>
              <a:ext uri="{FF2B5EF4-FFF2-40B4-BE49-F238E27FC236}">
                <a16:creationId xmlns:a16="http://schemas.microsoft.com/office/drawing/2014/main" id="{6D002E1C-4407-4D4C-042A-E2BDB882F7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1"/>
              </a:ext>
            </a:extLst>
          </a:blip>
          <a:srcRect/>
          <a:stretch/>
        </xdr:blipFill>
        <xdr:spPr>
          <a:xfrm>
            <a:off x="2851598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26" name="CaixaDeTexto 25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F218C336-BA75-16A2-11C8-A205FE36825B}"/>
              </a:ext>
            </a:extLst>
          </xdr:cNvPr>
          <xdr:cNvSpPr txBox="1"/>
        </xdr:nvSpPr>
        <xdr:spPr>
          <a:xfrm>
            <a:off x="3304633" y="137160"/>
            <a:ext cx="1051560" cy="5574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GRÁFICOS</a:t>
            </a:r>
            <a:r>
              <a:rPr lang="pt-BR" sz="1100" baseline="0">
                <a:solidFill>
                  <a:schemeClr val="bg1"/>
                </a:solidFill>
              </a:rPr>
              <a:t> DE</a:t>
            </a:r>
            <a:r>
              <a:rPr lang="pt-BR" sz="1100">
                <a:solidFill>
                  <a:schemeClr val="bg1"/>
                </a:solidFill>
              </a:rPr>
              <a:t> RESULTADOS</a:t>
            </a:r>
          </a:p>
        </xdr:txBody>
      </xdr:sp>
    </xdr:grpSp>
    <xdr:clientData fPrintsWithSheet="0"/>
  </xdr:absoluteAnchor>
  <xdr:absoluteAnchor>
    <xdr:pos x="7749096" y="0"/>
    <xdr:ext cx="1764017" cy="754069"/>
    <xdr:grpSp>
      <xdr:nvGrpSpPr>
        <xdr:cNvPr id="27" name="Resultados_Consolidado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A9239B9-7CAF-4E24-BB55-53A4614CAB96}"/>
            </a:ext>
          </a:extLst>
        </xdr:cNvPr>
        <xdr:cNvGrpSpPr/>
      </xdr:nvGrpSpPr>
      <xdr:grpSpPr>
        <a:xfrm>
          <a:off x="7749096" y="0"/>
          <a:ext cx="1764017" cy="754069"/>
          <a:chOff x="2739812" y="0"/>
          <a:chExt cx="1687579" cy="764229"/>
        </a:xfrm>
      </xdr:grpSpPr>
      <xdr:sp macro="" textlink="">
        <xdr:nvSpPr>
          <xdr:cNvPr id="28" name="Retângulo 27" hidden="1">
            <a:extLst>
              <a:ext uri="{FF2B5EF4-FFF2-40B4-BE49-F238E27FC236}">
                <a16:creationId xmlns:a16="http://schemas.microsoft.com/office/drawing/2014/main" id="{75988610-C7C2-409D-6577-CDBD88F5AD99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29" name="Gráfico 28" descr="Tabela com preenchimento sólido">
            <a:extLst>
              <a:ext uri="{FF2B5EF4-FFF2-40B4-BE49-F238E27FC236}">
                <a16:creationId xmlns:a16="http://schemas.microsoft.com/office/drawing/2014/main" id="{4EDF450A-E7B7-CB03-AB40-2CE202AC59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4"/>
              </a:ext>
            </a:extLst>
          </a:blip>
          <a:srcRect/>
          <a:stretch/>
        </xdr:blipFill>
        <xdr:spPr>
          <a:xfrm>
            <a:off x="2843660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30" name="CaixaDeTexto 29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6FA7DFAE-115E-8C53-EC81-A125E9452B18}"/>
              </a:ext>
            </a:extLst>
          </xdr:cNvPr>
          <xdr:cNvSpPr txBox="1"/>
        </xdr:nvSpPr>
        <xdr:spPr>
          <a:xfrm>
            <a:off x="3296694" y="137160"/>
            <a:ext cx="1111693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RESULTADOS CONSOLIDADOS</a:t>
            </a:r>
          </a:p>
        </xdr:txBody>
      </xdr:sp>
    </xdr:grpSp>
    <xdr:clientData fPrintsWithSheet="0"/>
  </xdr:absoluteAnchor>
  <xdr:absoluteAnchor>
    <xdr:pos x="6010682" y="0"/>
    <xdr:ext cx="1755973" cy="754069"/>
    <xdr:grpSp>
      <xdr:nvGrpSpPr>
        <xdr:cNvPr id="31" name="Detalhes_Treinamento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DBE00A7A-E216-4264-A908-986F9B96098C}"/>
            </a:ext>
          </a:extLst>
        </xdr:cNvPr>
        <xdr:cNvGrpSpPr/>
      </xdr:nvGrpSpPr>
      <xdr:grpSpPr>
        <a:xfrm>
          <a:off x="6010682" y="0"/>
          <a:ext cx="1755973" cy="754069"/>
          <a:chOff x="2739812" y="0"/>
          <a:chExt cx="1686075" cy="764229"/>
        </a:xfrm>
      </xdr:grpSpPr>
      <xdr:sp macro="" textlink="">
        <xdr:nvSpPr>
          <xdr:cNvPr id="32" name="Retângulo 31" hidden="1">
            <a:extLst>
              <a:ext uri="{FF2B5EF4-FFF2-40B4-BE49-F238E27FC236}">
                <a16:creationId xmlns:a16="http://schemas.microsoft.com/office/drawing/2014/main" id="{8D596F16-97B3-8A96-5E87-E9A4CA83DA35}"/>
              </a:ext>
            </a:extLst>
          </xdr:cNvPr>
          <xdr:cNvSpPr/>
        </xdr:nvSpPr>
        <xdr:spPr>
          <a:xfrm>
            <a:off x="2739812" y="0"/>
            <a:ext cx="1686075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33" name="Gráfico 32" descr="Ícone do menu de hambúrguer com preenchimento sólido">
            <a:extLst>
              <a:ext uri="{FF2B5EF4-FFF2-40B4-BE49-F238E27FC236}">
                <a16:creationId xmlns:a16="http://schemas.microsoft.com/office/drawing/2014/main" id="{6C6579E2-2DA6-A33B-8840-CC4765C164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8"/>
              </a:ext>
            </a:extLst>
          </a:blip>
          <a:srcRect/>
          <a:stretch/>
        </xdr:blipFill>
        <xdr:spPr>
          <a:xfrm>
            <a:off x="2907872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34" name="CaixaDeTexto 33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035012A4-BE70-2399-FC9B-9057062CDF58}"/>
              </a:ext>
            </a:extLst>
          </xdr:cNvPr>
          <xdr:cNvSpPr txBox="1"/>
        </xdr:nvSpPr>
        <xdr:spPr>
          <a:xfrm>
            <a:off x="3360908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DETALLES DE CAPACITACIÓN</a:t>
            </a:r>
          </a:p>
        </xdr:txBody>
      </xdr:sp>
    </xdr:grpSp>
    <xdr:clientData fPrintsWithSheet="0"/>
  </xdr:absoluteAnchor>
  <xdr:absoluteAnchor>
    <xdr:pos x="4248771" y="0"/>
    <xdr:ext cx="1746237" cy="754069"/>
    <xdr:grpSp>
      <xdr:nvGrpSpPr>
        <xdr:cNvPr id="35" name="Cadastro_Treinamento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6A99BDAE-0C03-4325-B8EE-C28C9085A750}"/>
            </a:ext>
          </a:extLst>
        </xdr:cNvPr>
        <xdr:cNvGrpSpPr/>
      </xdr:nvGrpSpPr>
      <xdr:grpSpPr>
        <a:xfrm>
          <a:off x="4248771" y="0"/>
          <a:ext cx="1746237" cy="754069"/>
          <a:chOff x="2739812" y="0"/>
          <a:chExt cx="1684573" cy="764229"/>
        </a:xfrm>
      </xdr:grpSpPr>
      <xdr:sp macro="" textlink="">
        <xdr:nvSpPr>
          <xdr:cNvPr id="36" name="Retângulo 35" hidden="1">
            <a:extLst>
              <a:ext uri="{FF2B5EF4-FFF2-40B4-BE49-F238E27FC236}">
                <a16:creationId xmlns:a16="http://schemas.microsoft.com/office/drawing/2014/main" id="{0188F8B0-056E-63D6-6765-15F81F92773E}"/>
              </a:ext>
            </a:extLst>
          </xdr:cNvPr>
          <xdr:cNvSpPr/>
        </xdr:nvSpPr>
        <xdr:spPr>
          <a:xfrm>
            <a:off x="2739812" y="0"/>
            <a:ext cx="1684573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37" name="Gráfico 36" descr="Professor com preenchimento sólido">
            <a:extLst>
              <a:ext uri="{FF2B5EF4-FFF2-40B4-BE49-F238E27FC236}">
                <a16:creationId xmlns:a16="http://schemas.microsoft.com/office/drawing/2014/main" id="{2711A7E8-CB70-82BF-3A9B-D52209087F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2"/>
              </a:ext>
            </a:extLst>
          </a:blip>
          <a:srcRect/>
          <a:stretch/>
        </xdr:blipFill>
        <xdr:spPr>
          <a:xfrm>
            <a:off x="2896377" y="121920"/>
            <a:ext cx="442341" cy="472440"/>
          </a:xfrm>
          <a:prstGeom prst="rect">
            <a:avLst/>
          </a:prstGeom>
        </xdr:spPr>
      </xdr:pic>
      <xdr:sp macro="" textlink="">
        <xdr:nvSpPr>
          <xdr:cNvPr id="38" name="CaixaDeTexto 37">
            <a:hlinkClick xmlns:r="http://schemas.openxmlformats.org/officeDocument/2006/relationships" r:id="rId20"/>
            <a:extLst>
              <a:ext uri="{FF2B5EF4-FFF2-40B4-BE49-F238E27FC236}">
                <a16:creationId xmlns:a16="http://schemas.microsoft.com/office/drawing/2014/main" id="{DF6820C1-8DC6-681C-29FD-65A509235192}"/>
              </a:ext>
            </a:extLst>
          </xdr:cNvPr>
          <xdr:cNvSpPr txBox="1"/>
        </xdr:nvSpPr>
        <xdr:spPr>
          <a:xfrm>
            <a:off x="3353774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 DE CAPACITACIÓN</a:t>
            </a:r>
          </a:p>
        </xdr:txBody>
      </xdr:sp>
    </xdr:grpSp>
    <xdr:clientData fPrintsWithSheet="0"/>
  </xdr:absoluteAnchor>
  <xdr:absoluteAnchor>
    <xdr:pos x="2467176" y="0"/>
    <xdr:ext cx="1784096" cy="754069"/>
    <xdr:grpSp>
      <xdr:nvGrpSpPr>
        <xdr:cNvPr id="39" name="Cadastros_Iniciais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729CB084-7ADE-4F68-910A-9C969B1C2ED9}"/>
            </a:ext>
          </a:extLst>
        </xdr:cNvPr>
        <xdr:cNvGrpSpPr/>
      </xdr:nvGrpSpPr>
      <xdr:grpSpPr>
        <a:xfrm>
          <a:off x="2467176" y="0"/>
          <a:ext cx="1784096" cy="754069"/>
          <a:chOff x="2739812" y="0"/>
          <a:chExt cx="1686925" cy="764229"/>
        </a:xfrm>
      </xdr:grpSpPr>
      <xdr:sp macro="" textlink="">
        <xdr:nvSpPr>
          <xdr:cNvPr id="40" name="Retângulo 39" hidden="1">
            <a:extLst>
              <a:ext uri="{FF2B5EF4-FFF2-40B4-BE49-F238E27FC236}">
                <a16:creationId xmlns:a16="http://schemas.microsoft.com/office/drawing/2014/main" id="{00CD4D80-8A1D-398C-A2AD-C630EBE9AADA}"/>
              </a:ext>
            </a:extLst>
          </xdr:cNvPr>
          <xdr:cNvSpPr/>
        </xdr:nvSpPr>
        <xdr:spPr>
          <a:xfrm>
            <a:off x="2739812" y="0"/>
            <a:ext cx="1684574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41" name="Gráfico 40" descr="Início com preenchimento sólido">
            <a:extLst>
              <a:ext uri="{FF2B5EF4-FFF2-40B4-BE49-F238E27FC236}">
                <a16:creationId xmlns:a16="http://schemas.microsoft.com/office/drawing/2014/main" id="{6119E6DC-688B-1039-21A6-FDFB7B5013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5"/>
              </a:ext>
            </a:extLst>
          </a:blip>
          <a:stretch>
            <a:fillRect/>
          </a:stretch>
        </xdr:blipFill>
        <xdr:spPr>
          <a:xfrm>
            <a:off x="2902732" y="91440"/>
            <a:ext cx="472440" cy="472440"/>
          </a:xfrm>
          <a:prstGeom prst="rect">
            <a:avLst/>
          </a:prstGeom>
        </xdr:spPr>
      </xdr:pic>
      <xdr:sp macro="" textlink="">
        <xdr:nvSpPr>
          <xdr:cNvPr id="42" name="CaixaDeTexto 41">
            <a:hlinkClick xmlns:r="http://schemas.openxmlformats.org/officeDocument/2006/relationships" r:id="rId23"/>
            <a:extLst>
              <a:ext uri="{FF2B5EF4-FFF2-40B4-BE49-F238E27FC236}">
                <a16:creationId xmlns:a16="http://schemas.microsoft.com/office/drawing/2014/main" id="{2C22D43B-A9E3-6285-231C-91BE868FA822}"/>
              </a:ext>
            </a:extLst>
          </xdr:cNvPr>
          <xdr:cNvSpPr txBox="1"/>
        </xdr:nvSpPr>
        <xdr:spPr>
          <a:xfrm>
            <a:off x="3375177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REGISTROS</a:t>
            </a:r>
          </a:p>
          <a:p>
            <a:r>
              <a:rPr lang="pt-BR" sz="1100">
                <a:solidFill>
                  <a:schemeClr val="bg1"/>
                </a:solidFill>
              </a:rPr>
              <a:t>INICIALES</a:t>
            </a:r>
          </a:p>
        </xdr:txBody>
      </xdr:sp>
    </xdr:grpSp>
    <xdr:clientData fPrintsWithSheet="0"/>
  </xdr:absoluteAnchor>
  <xdr:absoluteAnchor>
    <xdr:pos x="93132" y="39931"/>
    <xdr:ext cx="2485808" cy="675503"/>
    <xdr:grpSp>
      <xdr:nvGrpSpPr>
        <xdr:cNvPr id="43" name="Controle_Treinamentos">
          <a:extLst>
            <a:ext uri="{FF2B5EF4-FFF2-40B4-BE49-F238E27FC236}">
              <a16:creationId xmlns:a16="http://schemas.microsoft.com/office/drawing/2014/main" id="{D9D335DF-E0E1-4DC4-91B2-C0E5BCD515B2}"/>
            </a:ext>
          </a:extLst>
        </xdr:cNvPr>
        <xdr:cNvGrpSpPr/>
      </xdr:nvGrpSpPr>
      <xdr:grpSpPr>
        <a:xfrm>
          <a:off x="93132" y="39931"/>
          <a:ext cx="2485808" cy="675503"/>
          <a:chOff x="93132" y="39931"/>
          <a:chExt cx="2533221" cy="679736"/>
        </a:xfrm>
      </xdr:grpSpPr>
      <xdr:pic>
        <xdr:nvPicPr>
          <xdr:cNvPr id="44" name="Gráfico 43" descr="Professor com preenchimento sólido">
            <a:extLst>
              <a:ext uri="{FF2B5EF4-FFF2-40B4-BE49-F238E27FC236}">
                <a16:creationId xmlns:a16="http://schemas.microsoft.com/office/drawing/2014/main" id="{68FB15C3-5CFE-3FC7-853A-904D001548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93132" y="39931"/>
            <a:ext cx="678872" cy="679736"/>
          </a:xfrm>
          <a:prstGeom prst="rect">
            <a:avLst/>
          </a:prstGeom>
        </xdr:spPr>
      </xdr:pic>
      <xdr:sp macro="" textlink="">
        <xdr:nvSpPr>
          <xdr:cNvPr id="45" name="CaixaDeTexto 44">
            <a:extLst>
              <a:ext uri="{FF2B5EF4-FFF2-40B4-BE49-F238E27FC236}">
                <a16:creationId xmlns:a16="http://schemas.microsoft.com/office/drawing/2014/main" id="{0FB66D89-AC49-716C-B081-EEF2FBB3A1EC}"/>
              </a:ext>
            </a:extLst>
          </xdr:cNvPr>
          <xdr:cNvSpPr txBox="1"/>
        </xdr:nvSpPr>
        <xdr:spPr>
          <a:xfrm>
            <a:off x="822838" y="57669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CONTRÓL DE</a:t>
            </a:r>
          </a:p>
        </xdr:txBody>
      </xdr:sp>
      <xdr:sp macro="" textlink="">
        <xdr:nvSpPr>
          <xdr:cNvPr id="46" name="CaixaDeTexto 45">
            <a:extLst>
              <a:ext uri="{FF2B5EF4-FFF2-40B4-BE49-F238E27FC236}">
                <a16:creationId xmlns:a16="http://schemas.microsoft.com/office/drawing/2014/main" id="{185C1B52-9CBC-6C5D-2745-7BBA264A4B54}"/>
              </a:ext>
            </a:extLst>
          </xdr:cNvPr>
          <xdr:cNvSpPr txBox="1"/>
        </xdr:nvSpPr>
        <xdr:spPr>
          <a:xfrm>
            <a:off x="821269" y="313266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CAPACITACIONES</a:t>
            </a:r>
          </a:p>
        </xdr:txBody>
      </xdr:sp>
    </xdr:grpSp>
    <xdr:clientData fPrintsWithSheet="0"/>
  </xdr:absoluteAnchor>
  <xdr:twoCellAnchor>
    <xdr:from>
      <xdr:col>2</xdr:col>
      <xdr:colOff>31748</xdr:colOff>
      <xdr:row>20</xdr:row>
      <xdr:rowOff>0</xdr:rowOff>
    </xdr:from>
    <xdr:to>
      <xdr:col>8</xdr:col>
      <xdr:colOff>257332</xdr:colOff>
      <xdr:row>27</xdr:row>
      <xdr:rowOff>83820</xdr:rowOff>
    </xdr:to>
    <xdr:graphicFrame macro="">
      <xdr:nvGraphicFramePr>
        <xdr:cNvPr id="47" name="Gráfico 46">
          <a:extLst>
            <a:ext uri="{FF2B5EF4-FFF2-40B4-BE49-F238E27FC236}">
              <a16:creationId xmlns:a16="http://schemas.microsoft.com/office/drawing/2014/main" id="{04D29AFD-6CE1-473D-98B7-56061B110D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8</xdr:col>
      <xdr:colOff>628223</xdr:colOff>
      <xdr:row>28</xdr:row>
      <xdr:rowOff>0</xdr:rowOff>
    </xdr:from>
    <xdr:to>
      <xdr:col>15</xdr:col>
      <xdr:colOff>938473</xdr:colOff>
      <xdr:row>35</xdr:row>
      <xdr:rowOff>83820</xdr:rowOff>
    </xdr:to>
    <xdr:graphicFrame macro="">
      <xdr:nvGraphicFramePr>
        <xdr:cNvPr id="48" name="Gráfico 47">
          <a:extLst>
            <a:ext uri="{FF2B5EF4-FFF2-40B4-BE49-F238E27FC236}">
              <a16:creationId xmlns:a16="http://schemas.microsoft.com/office/drawing/2014/main" id="{0BFE9DFB-182A-487C-890D-1EC53FC153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8</xdr:col>
      <xdr:colOff>628223</xdr:colOff>
      <xdr:row>36</xdr:row>
      <xdr:rowOff>0</xdr:rowOff>
    </xdr:from>
    <xdr:to>
      <xdr:col>15</xdr:col>
      <xdr:colOff>938473</xdr:colOff>
      <xdr:row>43</xdr:row>
      <xdr:rowOff>83820</xdr:rowOff>
    </xdr:to>
    <xdr:graphicFrame macro="">
      <xdr:nvGraphicFramePr>
        <xdr:cNvPr id="49" name="Gráfico 48">
          <a:extLst>
            <a:ext uri="{FF2B5EF4-FFF2-40B4-BE49-F238E27FC236}">
              <a16:creationId xmlns:a16="http://schemas.microsoft.com/office/drawing/2014/main" id="{6591F285-A927-45F5-B7C6-B67C83C5DE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8</xdr:col>
      <xdr:colOff>628221</xdr:colOff>
      <xdr:row>20</xdr:row>
      <xdr:rowOff>0</xdr:rowOff>
    </xdr:from>
    <xdr:to>
      <xdr:col>15</xdr:col>
      <xdr:colOff>938471</xdr:colOff>
      <xdr:row>27</xdr:row>
      <xdr:rowOff>83820</xdr:rowOff>
    </xdr:to>
    <xdr:graphicFrame macro="">
      <xdr:nvGraphicFramePr>
        <xdr:cNvPr id="50" name="Gráfico 49">
          <a:extLst>
            <a:ext uri="{FF2B5EF4-FFF2-40B4-BE49-F238E27FC236}">
              <a16:creationId xmlns:a16="http://schemas.microsoft.com/office/drawing/2014/main" id="{746CD12A-8C49-4EB2-BDAD-E9A62641B3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</xdr:col>
      <xdr:colOff>31747</xdr:colOff>
      <xdr:row>28</xdr:row>
      <xdr:rowOff>0</xdr:rowOff>
    </xdr:from>
    <xdr:to>
      <xdr:col>8</xdr:col>
      <xdr:colOff>257331</xdr:colOff>
      <xdr:row>35</xdr:row>
      <xdr:rowOff>83820</xdr:rowOff>
    </xdr:to>
    <xdr:graphicFrame macro="">
      <xdr:nvGraphicFramePr>
        <xdr:cNvPr id="51" name="Gráfico 50">
          <a:extLst>
            <a:ext uri="{FF2B5EF4-FFF2-40B4-BE49-F238E27FC236}">
              <a16:creationId xmlns:a16="http://schemas.microsoft.com/office/drawing/2014/main" id="{0A01EC32-408F-4037-8789-5C1FBAD29E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2</xdr:col>
      <xdr:colOff>31748</xdr:colOff>
      <xdr:row>36</xdr:row>
      <xdr:rowOff>0</xdr:rowOff>
    </xdr:from>
    <xdr:to>
      <xdr:col>8</xdr:col>
      <xdr:colOff>257332</xdr:colOff>
      <xdr:row>43</xdr:row>
      <xdr:rowOff>83820</xdr:rowOff>
    </xdr:to>
    <xdr:graphicFrame macro="">
      <xdr:nvGraphicFramePr>
        <xdr:cNvPr id="52" name="Gráfico 51">
          <a:extLst>
            <a:ext uri="{FF2B5EF4-FFF2-40B4-BE49-F238E27FC236}">
              <a16:creationId xmlns:a16="http://schemas.microsoft.com/office/drawing/2014/main" id="{77933C6C-C3AA-4DEF-B714-726EC2715D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</xdr:col>
      <xdr:colOff>31747</xdr:colOff>
      <xdr:row>46</xdr:row>
      <xdr:rowOff>126987</xdr:rowOff>
    </xdr:from>
    <xdr:to>
      <xdr:col>8</xdr:col>
      <xdr:colOff>257331</xdr:colOff>
      <xdr:row>54</xdr:row>
      <xdr:rowOff>178987</xdr:rowOff>
    </xdr:to>
    <xdr:graphicFrame macro="">
      <xdr:nvGraphicFramePr>
        <xdr:cNvPr id="53" name="Gráfico 52">
          <a:extLst>
            <a:ext uri="{FF2B5EF4-FFF2-40B4-BE49-F238E27FC236}">
              <a16:creationId xmlns:a16="http://schemas.microsoft.com/office/drawing/2014/main" id="{8A4C00C2-2055-4B86-B632-352C88662F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8</xdr:col>
      <xdr:colOff>628222</xdr:colOff>
      <xdr:row>46</xdr:row>
      <xdr:rowOff>126987</xdr:rowOff>
    </xdr:from>
    <xdr:to>
      <xdr:col>15</xdr:col>
      <xdr:colOff>938472</xdr:colOff>
      <xdr:row>54</xdr:row>
      <xdr:rowOff>178987</xdr:rowOff>
    </xdr:to>
    <xdr:graphicFrame macro="">
      <xdr:nvGraphicFramePr>
        <xdr:cNvPr id="54" name="Gráfico 53">
          <a:extLst>
            <a:ext uri="{FF2B5EF4-FFF2-40B4-BE49-F238E27FC236}">
              <a16:creationId xmlns:a16="http://schemas.microsoft.com/office/drawing/2014/main" id="{8BE8AD06-3C0F-40DE-A655-E304C76DCD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</xdr:col>
      <xdr:colOff>31747</xdr:colOff>
      <xdr:row>55</xdr:row>
      <xdr:rowOff>190486</xdr:rowOff>
    </xdr:from>
    <xdr:to>
      <xdr:col>8</xdr:col>
      <xdr:colOff>257331</xdr:colOff>
      <xdr:row>63</xdr:row>
      <xdr:rowOff>242486</xdr:rowOff>
    </xdr:to>
    <xdr:graphicFrame macro="">
      <xdr:nvGraphicFramePr>
        <xdr:cNvPr id="55" name="Gráfico 54">
          <a:extLst>
            <a:ext uri="{FF2B5EF4-FFF2-40B4-BE49-F238E27FC236}">
              <a16:creationId xmlns:a16="http://schemas.microsoft.com/office/drawing/2014/main" id="{2370755A-0ADF-4267-88D1-093C262DC4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8</xdr:col>
      <xdr:colOff>628222</xdr:colOff>
      <xdr:row>55</xdr:row>
      <xdr:rowOff>190486</xdr:rowOff>
    </xdr:from>
    <xdr:to>
      <xdr:col>15</xdr:col>
      <xdr:colOff>938472</xdr:colOff>
      <xdr:row>63</xdr:row>
      <xdr:rowOff>242486</xdr:rowOff>
    </xdr:to>
    <xdr:graphicFrame macro="">
      <xdr:nvGraphicFramePr>
        <xdr:cNvPr id="56" name="Gráfico 55">
          <a:extLst>
            <a:ext uri="{FF2B5EF4-FFF2-40B4-BE49-F238E27FC236}">
              <a16:creationId xmlns:a16="http://schemas.microsoft.com/office/drawing/2014/main" id="{7791833A-93C3-4EEA-B1D9-7FFFBA8CE6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371475</xdr:colOff>
          <xdr:row>3</xdr:row>
          <xdr:rowOff>180975</xdr:rowOff>
        </xdr:from>
        <xdr:to>
          <xdr:col>20</xdr:col>
          <xdr:colOff>457200</xdr:colOff>
          <xdr:row>4</xdr:row>
          <xdr:rowOff>85725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6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L" sz="16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IMPRIMIR</a:t>
              </a:r>
            </a:p>
          </xdr:txBody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287842</xdr:colOff>
      <xdr:row>7</xdr:row>
      <xdr:rowOff>228605</xdr:rowOff>
    </xdr:from>
    <xdr:to>
      <xdr:col>18</xdr:col>
      <xdr:colOff>21669</xdr:colOff>
      <xdr:row>17</xdr:row>
      <xdr:rowOff>251050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18</xdr:col>
      <xdr:colOff>131989</xdr:colOff>
      <xdr:row>7</xdr:row>
      <xdr:rowOff>229660</xdr:rowOff>
    </xdr:from>
    <xdr:to>
      <xdr:col>26</xdr:col>
      <xdr:colOff>283029</xdr:colOff>
      <xdr:row>17</xdr:row>
      <xdr:rowOff>246390</xdr:rowOff>
    </xdr:to>
    <xdr:graphicFrame macro="">
      <xdr:nvGraphicFramePr>
        <xdr:cNvPr id="37" name="Gráfico 36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5</xdr:col>
      <xdr:colOff>281941</xdr:colOff>
      <xdr:row>18</xdr:row>
      <xdr:rowOff>97993</xdr:rowOff>
    </xdr:from>
    <xdr:to>
      <xdr:col>16</xdr:col>
      <xdr:colOff>324274</xdr:colOff>
      <xdr:row>28</xdr:row>
      <xdr:rowOff>136323</xdr:rowOff>
    </xdr:to>
    <xdr:graphicFrame macro="">
      <xdr:nvGraphicFramePr>
        <xdr:cNvPr id="38" name="Gráfico 3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16</xdr:col>
      <xdr:colOff>479213</xdr:colOff>
      <xdr:row>18</xdr:row>
      <xdr:rowOff>98837</xdr:rowOff>
    </xdr:from>
    <xdr:to>
      <xdr:col>26</xdr:col>
      <xdr:colOff>267891</xdr:colOff>
      <xdr:row>28</xdr:row>
      <xdr:rowOff>136740</xdr:rowOff>
    </xdr:to>
    <xdr:graphicFrame macro="">
      <xdr:nvGraphicFramePr>
        <xdr:cNvPr id="39" name="Gráfico 3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5</xdr:col>
      <xdr:colOff>308847</xdr:colOff>
      <xdr:row>28</xdr:row>
      <xdr:rowOff>263662</xdr:rowOff>
    </xdr:from>
    <xdr:to>
      <xdr:col>26</xdr:col>
      <xdr:colOff>266090</xdr:colOff>
      <xdr:row>39</xdr:row>
      <xdr:rowOff>110567</xdr:rowOff>
    </xdr:to>
    <xdr:graphicFrame macro="">
      <xdr:nvGraphicFramePr>
        <xdr:cNvPr id="40" name="Gráfico 39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0</xdr:col>
      <xdr:colOff>0</xdr:colOff>
      <xdr:row>0</xdr:row>
      <xdr:rowOff>2</xdr:rowOff>
    </xdr:from>
    <xdr:to>
      <xdr:col>60</xdr:col>
      <xdr:colOff>474713</xdr:colOff>
      <xdr:row>2</xdr:row>
      <xdr:rowOff>210035</xdr:rowOff>
    </xdr:to>
    <xdr:grpSp>
      <xdr:nvGrpSpPr>
        <xdr:cNvPr id="9288" name="Cabeçalho">
          <a:extLst>
            <a:ext uri="{FF2B5EF4-FFF2-40B4-BE49-F238E27FC236}">
              <a16:creationId xmlns:a16="http://schemas.microsoft.com/office/drawing/2014/main" id="{00000000-0008-0000-0700-000048240000}"/>
            </a:ext>
          </a:extLst>
        </xdr:cNvPr>
        <xdr:cNvGrpSpPr/>
      </xdr:nvGrpSpPr>
      <xdr:grpSpPr>
        <a:xfrm>
          <a:off x="0" y="2"/>
          <a:ext cx="34726613" cy="838683"/>
          <a:chOff x="0" y="2"/>
          <a:chExt cx="36000000" cy="849478"/>
        </a:xfrm>
      </xdr:grpSpPr>
      <xdr:sp macro="" textlink="">
        <xdr:nvSpPr>
          <xdr:cNvPr id="9289" name="Retângulo 9288">
            <a:extLst>
              <a:ext uri="{FF2B5EF4-FFF2-40B4-BE49-F238E27FC236}">
                <a16:creationId xmlns:a16="http://schemas.microsoft.com/office/drawing/2014/main" id="{00000000-0008-0000-0700-000049240000}"/>
              </a:ext>
            </a:extLst>
          </xdr:cNvPr>
          <xdr:cNvSpPr/>
        </xdr:nvSpPr>
        <xdr:spPr>
          <a:xfrm>
            <a:off x="0" y="2"/>
            <a:ext cx="35949199" cy="72000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9290" name="Retângulo 9289">
            <a:extLst>
              <a:ext uri="{FF2B5EF4-FFF2-40B4-BE49-F238E27FC236}">
                <a16:creationId xmlns:a16="http://schemas.microsoft.com/office/drawing/2014/main" id="{00000000-0008-0000-0700-00004A240000}"/>
              </a:ext>
            </a:extLst>
          </xdr:cNvPr>
          <xdr:cNvSpPr/>
        </xdr:nvSpPr>
        <xdr:spPr>
          <a:xfrm>
            <a:off x="0" y="705480"/>
            <a:ext cx="36000000" cy="144000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absolute">
    <xdr:from>
      <xdr:col>23</xdr:col>
      <xdr:colOff>455936</xdr:colOff>
      <xdr:row>0</xdr:row>
      <xdr:rowOff>20108</xdr:rowOff>
    </xdr:from>
    <xdr:to>
      <xdr:col>26</xdr:col>
      <xdr:colOff>439836</xdr:colOff>
      <xdr:row>2</xdr:row>
      <xdr:rowOff>112620</xdr:rowOff>
    </xdr:to>
    <xdr:grpSp>
      <xdr:nvGrpSpPr>
        <xdr:cNvPr id="9324" name="Dash_Consolidado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700-00006C240000}"/>
            </a:ext>
          </a:extLst>
        </xdr:cNvPr>
        <xdr:cNvGrpSpPr/>
      </xdr:nvGrpSpPr>
      <xdr:grpSpPr>
        <a:xfrm>
          <a:off x="12857486" y="20108"/>
          <a:ext cx="1755550" cy="721162"/>
          <a:chOff x="2739812" y="-22122"/>
          <a:chExt cx="1687579" cy="772332"/>
        </a:xfrm>
      </xdr:grpSpPr>
      <xdr:sp macro="" textlink="">
        <xdr:nvSpPr>
          <xdr:cNvPr id="9325" name="Retângulo 9324">
            <a:extLst>
              <a:ext uri="{FF2B5EF4-FFF2-40B4-BE49-F238E27FC236}">
                <a16:creationId xmlns:a16="http://schemas.microsoft.com/office/drawing/2014/main" id="{00000000-0008-0000-0700-00006D240000}"/>
              </a:ext>
            </a:extLst>
          </xdr:cNvPr>
          <xdr:cNvSpPr/>
        </xdr:nvSpPr>
        <xdr:spPr>
          <a:xfrm>
            <a:off x="2739812" y="-22122"/>
            <a:ext cx="1687579" cy="764229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9326" name="Gráfico 9325" descr="Gráfico de barras com preenchimento sólido">
            <a:extLst>
              <a:ext uri="{FF2B5EF4-FFF2-40B4-BE49-F238E27FC236}">
                <a16:creationId xmlns:a16="http://schemas.microsoft.com/office/drawing/2014/main" id="{00000000-0008-0000-0700-00006E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rcRect/>
          <a:stretch/>
        </xdr:blipFill>
        <xdr:spPr>
          <a:xfrm>
            <a:off x="2843660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9327" name="CaixaDeTexto 9326">
            <a:extLst>
              <a:ext uri="{FF2B5EF4-FFF2-40B4-BE49-F238E27FC236}">
                <a16:creationId xmlns:a16="http://schemas.microsoft.com/office/drawing/2014/main" id="{00000000-0008-0000-0700-00006F240000}"/>
              </a:ext>
            </a:extLst>
          </xdr:cNvPr>
          <xdr:cNvSpPr txBox="1"/>
        </xdr:nvSpPr>
        <xdr:spPr>
          <a:xfrm>
            <a:off x="3296695" y="137159"/>
            <a:ext cx="1051560" cy="6130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DASHBOARD</a:t>
            </a:r>
          </a:p>
          <a:p>
            <a:r>
              <a:rPr lang="pt-BR" sz="1100">
                <a:solidFill>
                  <a:schemeClr val="bg1"/>
                </a:solidFill>
              </a:rPr>
              <a:t>CONSOLIDADO</a:t>
            </a:r>
          </a:p>
        </xdr:txBody>
      </xdr:sp>
    </xdr:grpSp>
    <xdr:clientData/>
  </xdr:twoCellAnchor>
  <xdr:twoCellAnchor editAs="absolute">
    <xdr:from>
      <xdr:col>20</xdr:col>
      <xdr:colOff>479426</xdr:colOff>
      <xdr:row>0</xdr:row>
      <xdr:rowOff>0</xdr:rowOff>
    </xdr:from>
    <xdr:to>
      <xdr:col>23</xdr:col>
      <xdr:colOff>457611</xdr:colOff>
      <xdr:row>2</xdr:row>
      <xdr:rowOff>130499</xdr:rowOff>
    </xdr:to>
    <xdr:grpSp>
      <xdr:nvGrpSpPr>
        <xdr:cNvPr id="9295" name="Relatório_Impressão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700-00004F240000}"/>
            </a:ext>
          </a:extLst>
        </xdr:cNvPr>
        <xdr:cNvGrpSpPr/>
      </xdr:nvGrpSpPr>
      <xdr:grpSpPr>
        <a:xfrm>
          <a:off x="11109326" y="0"/>
          <a:ext cx="1749835" cy="759149"/>
          <a:chOff x="2739812" y="0"/>
          <a:chExt cx="1687579" cy="764229"/>
        </a:xfrm>
      </xdr:grpSpPr>
      <xdr:sp macro="" textlink="">
        <xdr:nvSpPr>
          <xdr:cNvPr id="9296" name="Retângulo 9295" hidden="1">
            <a:extLst>
              <a:ext uri="{FF2B5EF4-FFF2-40B4-BE49-F238E27FC236}">
                <a16:creationId xmlns:a16="http://schemas.microsoft.com/office/drawing/2014/main" id="{00000000-0008-0000-0700-000050240000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9297" name="Gráfico 9296" descr="Impressora com preenchimento sólido">
            <a:extLst>
              <a:ext uri="{FF2B5EF4-FFF2-40B4-BE49-F238E27FC236}">
                <a16:creationId xmlns:a16="http://schemas.microsoft.com/office/drawing/2014/main" id="{00000000-0008-0000-0700-000051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1"/>
              </a:ext>
            </a:extLst>
          </a:blip>
          <a:srcRect/>
          <a:stretch/>
        </xdr:blipFill>
        <xdr:spPr>
          <a:xfrm>
            <a:off x="2851598" y="135843"/>
            <a:ext cx="433625" cy="461490"/>
          </a:xfrm>
          <a:prstGeom prst="rect">
            <a:avLst/>
          </a:prstGeom>
        </xdr:spPr>
      </xdr:pic>
      <xdr:sp macro="" textlink="">
        <xdr:nvSpPr>
          <xdr:cNvPr id="9298" name="CaixaDeTexto 9297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00000000-0008-0000-0700-000052240000}"/>
              </a:ext>
            </a:extLst>
          </xdr:cNvPr>
          <xdr:cNvSpPr txBox="1"/>
        </xdr:nvSpPr>
        <xdr:spPr>
          <a:xfrm>
            <a:off x="3304633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INFORME DE IMPRESIÓN</a:t>
            </a:r>
          </a:p>
        </xdr:txBody>
      </xdr:sp>
    </xdr:grpSp>
    <xdr:clientData/>
  </xdr:twoCellAnchor>
  <xdr:twoCellAnchor editAs="absolute">
    <xdr:from>
      <xdr:col>17</xdr:col>
      <xdr:colOff>513062</xdr:colOff>
      <xdr:row>0</xdr:row>
      <xdr:rowOff>19895</xdr:rowOff>
    </xdr:from>
    <xdr:to>
      <xdr:col>20</xdr:col>
      <xdr:colOff>496962</xdr:colOff>
      <xdr:row>2</xdr:row>
      <xdr:rowOff>131344</xdr:rowOff>
    </xdr:to>
    <xdr:grpSp>
      <xdr:nvGrpSpPr>
        <xdr:cNvPr id="9299" name="Resultados_Gráfico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700-000053240000}"/>
            </a:ext>
          </a:extLst>
        </xdr:cNvPr>
        <xdr:cNvGrpSpPr/>
      </xdr:nvGrpSpPr>
      <xdr:grpSpPr>
        <a:xfrm>
          <a:off x="9371312" y="19895"/>
          <a:ext cx="1755550" cy="740099"/>
          <a:chOff x="2739812" y="0"/>
          <a:chExt cx="1687579" cy="764229"/>
        </a:xfrm>
      </xdr:grpSpPr>
      <xdr:sp macro="" textlink="">
        <xdr:nvSpPr>
          <xdr:cNvPr id="9300" name="Retângulo 9299" hidden="1">
            <a:extLst>
              <a:ext uri="{FF2B5EF4-FFF2-40B4-BE49-F238E27FC236}">
                <a16:creationId xmlns:a16="http://schemas.microsoft.com/office/drawing/2014/main" id="{00000000-0008-0000-0700-000054240000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9301" name="Gráfico 9300" descr="Tendência ascendente com preenchimento sólido">
            <a:extLst>
              <a:ext uri="{FF2B5EF4-FFF2-40B4-BE49-F238E27FC236}">
                <a16:creationId xmlns:a16="http://schemas.microsoft.com/office/drawing/2014/main" id="{00000000-0008-0000-0700-000055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rcRect/>
          <a:stretch/>
        </xdr:blipFill>
        <xdr:spPr>
          <a:xfrm>
            <a:off x="2851598" y="127395"/>
            <a:ext cx="433625" cy="461490"/>
          </a:xfrm>
          <a:prstGeom prst="rect">
            <a:avLst/>
          </a:prstGeom>
        </xdr:spPr>
      </xdr:pic>
      <xdr:sp macro="" textlink="">
        <xdr:nvSpPr>
          <xdr:cNvPr id="9302" name="CaixaDeTexto 9301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00000000-0008-0000-0700-000056240000}"/>
              </a:ext>
            </a:extLst>
          </xdr:cNvPr>
          <xdr:cNvSpPr txBox="1"/>
        </xdr:nvSpPr>
        <xdr:spPr>
          <a:xfrm>
            <a:off x="3304633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GRÁFICOS</a:t>
            </a:r>
            <a:r>
              <a:rPr lang="pt-BR" sz="1100" baseline="0">
                <a:solidFill>
                  <a:schemeClr val="bg1"/>
                </a:solidFill>
              </a:rPr>
              <a:t> DE</a:t>
            </a:r>
            <a:r>
              <a:rPr lang="pt-BR" sz="1100">
                <a:solidFill>
                  <a:schemeClr val="bg1"/>
                </a:solidFill>
              </a:rPr>
              <a:t> RESULTADOS</a:t>
            </a:r>
          </a:p>
        </xdr:txBody>
      </xdr:sp>
    </xdr:grpSp>
    <xdr:clientData/>
  </xdr:twoCellAnchor>
  <xdr:twoCellAnchor editAs="absolute">
    <xdr:from>
      <xdr:col>14</xdr:col>
      <xdr:colOff>556240</xdr:colOff>
      <xdr:row>0</xdr:row>
      <xdr:rowOff>0</xdr:rowOff>
    </xdr:from>
    <xdr:to>
      <xdr:col>17</xdr:col>
      <xdr:colOff>539749</xdr:colOff>
      <xdr:row>2</xdr:row>
      <xdr:rowOff>130499</xdr:rowOff>
    </xdr:to>
    <xdr:grpSp>
      <xdr:nvGrpSpPr>
        <xdr:cNvPr id="9303" name="Resultados_Consolidados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700-000057240000}"/>
            </a:ext>
          </a:extLst>
        </xdr:cNvPr>
        <xdr:cNvGrpSpPr/>
      </xdr:nvGrpSpPr>
      <xdr:grpSpPr>
        <a:xfrm>
          <a:off x="7642840" y="0"/>
          <a:ext cx="1755159" cy="759149"/>
          <a:chOff x="2739812" y="0"/>
          <a:chExt cx="1709383" cy="764229"/>
        </a:xfrm>
      </xdr:grpSpPr>
      <xdr:sp macro="" textlink="">
        <xdr:nvSpPr>
          <xdr:cNvPr id="9304" name="Retângulo 9303" hidden="1">
            <a:extLst>
              <a:ext uri="{FF2B5EF4-FFF2-40B4-BE49-F238E27FC236}">
                <a16:creationId xmlns:a16="http://schemas.microsoft.com/office/drawing/2014/main" id="{00000000-0008-0000-0700-000058240000}"/>
              </a:ext>
            </a:extLst>
          </xdr:cNvPr>
          <xdr:cNvSpPr/>
        </xdr:nvSpPr>
        <xdr:spPr>
          <a:xfrm>
            <a:off x="2739812" y="0"/>
            <a:ext cx="1687579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9305" name="Gráfico 9304" descr="Tabela com preenchimento sólido">
            <a:extLst>
              <a:ext uri="{FF2B5EF4-FFF2-40B4-BE49-F238E27FC236}">
                <a16:creationId xmlns:a16="http://schemas.microsoft.com/office/drawing/2014/main" id="{00000000-0008-0000-0700-000059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8"/>
              </a:ext>
            </a:extLst>
          </a:blip>
          <a:srcRect/>
          <a:stretch/>
        </xdr:blipFill>
        <xdr:spPr>
          <a:xfrm>
            <a:off x="2843660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9306" name="CaixaDeTexto 9305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00000000-0008-0000-0700-00005A240000}"/>
              </a:ext>
            </a:extLst>
          </xdr:cNvPr>
          <xdr:cNvSpPr txBox="1"/>
        </xdr:nvSpPr>
        <xdr:spPr>
          <a:xfrm>
            <a:off x="3296694" y="137160"/>
            <a:ext cx="1152501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RESULTADOS CONSOLIDADOS</a:t>
            </a:r>
          </a:p>
        </xdr:txBody>
      </xdr:sp>
    </xdr:grpSp>
    <xdr:clientData/>
  </xdr:twoCellAnchor>
  <xdr:twoCellAnchor editAs="absolute">
    <xdr:from>
      <xdr:col>11</xdr:col>
      <xdr:colOff>613182</xdr:colOff>
      <xdr:row>0</xdr:row>
      <xdr:rowOff>0</xdr:rowOff>
    </xdr:from>
    <xdr:to>
      <xdr:col>14</xdr:col>
      <xdr:colOff>554749</xdr:colOff>
      <xdr:row>2</xdr:row>
      <xdr:rowOff>130499</xdr:rowOff>
    </xdr:to>
    <xdr:grpSp>
      <xdr:nvGrpSpPr>
        <xdr:cNvPr id="9307" name="Detalhes_Treinamento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700-00005B240000}"/>
            </a:ext>
          </a:extLst>
        </xdr:cNvPr>
        <xdr:cNvGrpSpPr/>
      </xdr:nvGrpSpPr>
      <xdr:grpSpPr>
        <a:xfrm>
          <a:off x="5909082" y="0"/>
          <a:ext cx="1732267" cy="759149"/>
          <a:chOff x="2739812" y="0"/>
          <a:chExt cx="1686075" cy="764229"/>
        </a:xfrm>
      </xdr:grpSpPr>
      <xdr:sp macro="" textlink="">
        <xdr:nvSpPr>
          <xdr:cNvPr id="9308" name="Retângulo 9307" hidden="1">
            <a:extLst>
              <a:ext uri="{FF2B5EF4-FFF2-40B4-BE49-F238E27FC236}">
                <a16:creationId xmlns:a16="http://schemas.microsoft.com/office/drawing/2014/main" id="{00000000-0008-0000-0700-00005C240000}"/>
              </a:ext>
            </a:extLst>
          </xdr:cNvPr>
          <xdr:cNvSpPr/>
        </xdr:nvSpPr>
        <xdr:spPr>
          <a:xfrm>
            <a:off x="2739812" y="0"/>
            <a:ext cx="1686075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9309" name="Gráfico 9308" descr="Ícone do menu de hambúrguer com preenchimento sólido">
            <a:extLst>
              <a:ext uri="{FF2B5EF4-FFF2-40B4-BE49-F238E27FC236}">
                <a16:creationId xmlns:a16="http://schemas.microsoft.com/office/drawing/2014/main" id="{00000000-0008-0000-0700-00005D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2"/>
              </a:ext>
            </a:extLst>
          </a:blip>
          <a:srcRect/>
          <a:stretch/>
        </xdr:blipFill>
        <xdr:spPr>
          <a:xfrm>
            <a:off x="2907872" y="126575"/>
            <a:ext cx="433625" cy="463131"/>
          </a:xfrm>
          <a:prstGeom prst="rect">
            <a:avLst/>
          </a:prstGeom>
        </xdr:spPr>
      </xdr:pic>
      <xdr:sp macro="" textlink="">
        <xdr:nvSpPr>
          <xdr:cNvPr id="9310" name="CaixaDeTexto 9309">
            <a:hlinkClick xmlns:r="http://schemas.openxmlformats.org/officeDocument/2006/relationships" r:id="rId23"/>
            <a:extLst>
              <a:ext uri="{FF2B5EF4-FFF2-40B4-BE49-F238E27FC236}">
                <a16:creationId xmlns:a16="http://schemas.microsoft.com/office/drawing/2014/main" id="{00000000-0008-0000-0700-00005E240000}"/>
              </a:ext>
            </a:extLst>
          </xdr:cNvPr>
          <xdr:cNvSpPr txBox="1"/>
        </xdr:nvSpPr>
        <xdr:spPr>
          <a:xfrm>
            <a:off x="3360908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DETALLES DE CAPACITACIÓN</a:t>
            </a:r>
          </a:p>
        </xdr:txBody>
      </xdr:sp>
    </xdr:grpSp>
    <xdr:clientData/>
  </xdr:twoCellAnchor>
  <xdr:twoCellAnchor editAs="absolute">
    <xdr:from>
      <xdr:col>9</xdr:col>
      <xdr:colOff>40415</xdr:colOff>
      <xdr:row>0</xdr:row>
      <xdr:rowOff>0</xdr:rowOff>
    </xdr:from>
    <xdr:to>
      <xdr:col>11</xdr:col>
      <xdr:colOff>593698</xdr:colOff>
      <xdr:row>2</xdr:row>
      <xdr:rowOff>130499</xdr:rowOff>
    </xdr:to>
    <xdr:grpSp>
      <xdr:nvGrpSpPr>
        <xdr:cNvPr id="9311" name="Cadastro_Treinamento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700-00005F240000}"/>
            </a:ext>
          </a:extLst>
        </xdr:cNvPr>
        <xdr:cNvGrpSpPr/>
      </xdr:nvGrpSpPr>
      <xdr:grpSpPr>
        <a:xfrm>
          <a:off x="4174265" y="0"/>
          <a:ext cx="1734383" cy="759149"/>
          <a:chOff x="2739812" y="0"/>
          <a:chExt cx="1684573" cy="764229"/>
        </a:xfrm>
      </xdr:grpSpPr>
      <xdr:sp macro="" textlink="">
        <xdr:nvSpPr>
          <xdr:cNvPr id="9312" name="Retângulo 9311" hidden="1">
            <a:extLst>
              <a:ext uri="{FF2B5EF4-FFF2-40B4-BE49-F238E27FC236}">
                <a16:creationId xmlns:a16="http://schemas.microsoft.com/office/drawing/2014/main" id="{00000000-0008-0000-0700-000060240000}"/>
              </a:ext>
            </a:extLst>
          </xdr:cNvPr>
          <xdr:cNvSpPr/>
        </xdr:nvSpPr>
        <xdr:spPr>
          <a:xfrm>
            <a:off x="2739812" y="0"/>
            <a:ext cx="1684573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9313" name="Gráfico 9312" descr="Professor com preenchimento sólido">
            <a:extLst>
              <a:ext uri="{FF2B5EF4-FFF2-40B4-BE49-F238E27FC236}">
                <a16:creationId xmlns:a16="http://schemas.microsoft.com/office/drawing/2014/main" id="{00000000-0008-0000-0700-000061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6"/>
              </a:ext>
            </a:extLst>
          </a:blip>
          <a:srcRect/>
          <a:stretch/>
        </xdr:blipFill>
        <xdr:spPr>
          <a:xfrm>
            <a:off x="2896377" y="121920"/>
            <a:ext cx="442341" cy="472440"/>
          </a:xfrm>
          <a:prstGeom prst="rect">
            <a:avLst/>
          </a:prstGeom>
        </xdr:spPr>
      </xdr:pic>
      <xdr:sp macro="" textlink="">
        <xdr:nvSpPr>
          <xdr:cNvPr id="9314" name="CaixaDeTexto 9313">
            <a:hlinkClick xmlns:r="http://schemas.openxmlformats.org/officeDocument/2006/relationships" r:id="rId24"/>
            <a:extLst>
              <a:ext uri="{FF2B5EF4-FFF2-40B4-BE49-F238E27FC236}">
                <a16:creationId xmlns:a16="http://schemas.microsoft.com/office/drawing/2014/main" id="{00000000-0008-0000-0700-000062240000}"/>
              </a:ext>
            </a:extLst>
          </xdr:cNvPr>
          <xdr:cNvSpPr txBox="1"/>
        </xdr:nvSpPr>
        <xdr:spPr>
          <a:xfrm>
            <a:off x="3353774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 DE CAPACITACIÓN</a:t>
            </a:r>
          </a:p>
        </xdr:txBody>
      </xdr:sp>
    </xdr:grpSp>
    <xdr:clientData/>
  </xdr:twoCellAnchor>
  <xdr:twoCellAnchor editAs="absolute">
    <xdr:from>
      <xdr:col>6</xdr:col>
      <xdr:colOff>79153</xdr:colOff>
      <xdr:row>0</xdr:row>
      <xdr:rowOff>0</xdr:rowOff>
    </xdr:from>
    <xdr:to>
      <xdr:col>9</xdr:col>
      <xdr:colOff>54346</xdr:colOff>
      <xdr:row>2</xdr:row>
      <xdr:rowOff>130499</xdr:rowOff>
    </xdr:to>
    <xdr:grpSp>
      <xdr:nvGrpSpPr>
        <xdr:cNvPr id="9315" name="Cadastros_Iniciais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700-000063240000}"/>
            </a:ext>
          </a:extLst>
        </xdr:cNvPr>
        <xdr:cNvGrpSpPr/>
      </xdr:nvGrpSpPr>
      <xdr:grpSpPr>
        <a:xfrm>
          <a:off x="2441353" y="0"/>
          <a:ext cx="1746843" cy="759149"/>
          <a:chOff x="2739812" y="0"/>
          <a:chExt cx="1686925" cy="764229"/>
        </a:xfrm>
      </xdr:grpSpPr>
      <xdr:sp macro="" textlink="">
        <xdr:nvSpPr>
          <xdr:cNvPr id="9316" name="Retângulo 9315" hidden="1">
            <a:extLst>
              <a:ext uri="{FF2B5EF4-FFF2-40B4-BE49-F238E27FC236}">
                <a16:creationId xmlns:a16="http://schemas.microsoft.com/office/drawing/2014/main" id="{00000000-0008-0000-0700-000064240000}"/>
              </a:ext>
            </a:extLst>
          </xdr:cNvPr>
          <xdr:cNvSpPr/>
        </xdr:nvSpPr>
        <xdr:spPr>
          <a:xfrm>
            <a:off x="2739812" y="0"/>
            <a:ext cx="1684574" cy="764229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pic>
        <xdr:nvPicPr>
          <xdr:cNvPr id="9317" name="Gráfico 9316" descr="Início com preenchimento sólido">
            <a:extLst>
              <a:ext uri="{FF2B5EF4-FFF2-40B4-BE49-F238E27FC236}">
                <a16:creationId xmlns:a16="http://schemas.microsoft.com/office/drawing/2014/main" id="{00000000-0008-0000-0700-000065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9"/>
              </a:ext>
            </a:extLst>
          </a:blip>
          <a:stretch>
            <a:fillRect/>
          </a:stretch>
        </xdr:blipFill>
        <xdr:spPr>
          <a:xfrm>
            <a:off x="2902732" y="91440"/>
            <a:ext cx="472440" cy="472440"/>
          </a:xfrm>
          <a:prstGeom prst="rect">
            <a:avLst/>
          </a:prstGeom>
        </xdr:spPr>
      </xdr:pic>
      <xdr:sp macro="" textlink="">
        <xdr:nvSpPr>
          <xdr:cNvPr id="9318" name="CaixaDeTexto 9317">
            <a:hlinkClick xmlns:r="http://schemas.openxmlformats.org/officeDocument/2006/relationships" r:id="rId27"/>
            <a:extLst>
              <a:ext uri="{FF2B5EF4-FFF2-40B4-BE49-F238E27FC236}">
                <a16:creationId xmlns:a16="http://schemas.microsoft.com/office/drawing/2014/main" id="{00000000-0008-0000-0700-000066240000}"/>
              </a:ext>
            </a:extLst>
          </xdr:cNvPr>
          <xdr:cNvSpPr txBox="1"/>
        </xdr:nvSpPr>
        <xdr:spPr>
          <a:xfrm>
            <a:off x="3375177" y="137160"/>
            <a:ext cx="105156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>
                <a:solidFill>
                  <a:schemeClr val="bg1"/>
                </a:solidFill>
              </a:rPr>
              <a:t>REGISTROS</a:t>
            </a:r>
          </a:p>
          <a:p>
            <a:r>
              <a:rPr lang="pt-BR" sz="1100">
                <a:solidFill>
                  <a:schemeClr val="bg1"/>
                </a:solidFill>
              </a:rPr>
              <a:t>INICIALES</a:t>
            </a:r>
          </a:p>
        </xdr:txBody>
      </xdr:sp>
    </xdr:grpSp>
    <xdr:clientData/>
  </xdr:twoCellAnchor>
  <xdr:twoCellAnchor editAs="absolute">
    <xdr:from>
      <xdr:col>2</xdr:col>
      <xdr:colOff>93132</xdr:colOff>
      <xdr:row>0</xdr:row>
      <xdr:rowOff>39931</xdr:rowOff>
    </xdr:from>
    <xdr:to>
      <xdr:col>6</xdr:col>
      <xdr:colOff>190917</xdr:colOff>
      <xdr:row>2</xdr:row>
      <xdr:rowOff>91864</xdr:rowOff>
    </xdr:to>
    <xdr:grpSp>
      <xdr:nvGrpSpPr>
        <xdr:cNvPr id="9319" name="Controle_Treinamentos">
          <a:extLst>
            <a:ext uri="{FF2B5EF4-FFF2-40B4-BE49-F238E27FC236}">
              <a16:creationId xmlns:a16="http://schemas.microsoft.com/office/drawing/2014/main" id="{00000000-0008-0000-0700-000067240000}"/>
            </a:ext>
          </a:extLst>
        </xdr:cNvPr>
        <xdr:cNvGrpSpPr/>
      </xdr:nvGrpSpPr>
      <xdr:grpSpPr>
        <a:xfrm>
          <a:off x="93132" y="39931"/>
          <a:ext cx="2459985" cy="680583"/>
          <a:chOff x="93132" y="39931"/>
          <a:chExt cx="2533221" cy="679736"/>
        </a:xfrm>
      </xdr:grpSpPr>
      <xdr:pic>
        <xdr:nvPicPr>
          <xdr:cNvPr id="9320" name="Gráfico 9319" descr="Professor com preenchimento sólido">
            <a:extLst>
              <a:ext uri="{FF2B5EF4-FFF2-40B4-BE49-F238E27FC236}">
                <a16:creationId xmlns:a16="http://schemas.microsoft.com/office/drawing/2014/main" id="{00000000-0008-0000-0700-000068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1"/>
              </a:ext>
            </a:extLst>
          </a:blip>
          <a:stretch>
            <a:fillRect/>
          </a:stretch>
        </xdr:blipFill>
        <xdr:spPr>
          <a:xfrm>
            <a:off x="93132" y="39931"/>
            <a:ext cx="678872" cy="679736"/>
          </a:xfrm>
          <a:prstGeom prst="rect">
            <a:avLst/>
          </a:prstGeom>
        </xdr:spPr>
      </xdr:pic>
      <xdr:sp macro="" textlink="">
        <xdr:nvSpPr>
          <xdr:cNvPr id="9321" name="CaixaDeTexto 9320">
            <a:extLst>
              <a:ext uri="{FF2B5EF4-FFF2-40B4-BE49-F238E27FC236}">
                <a16:creationId xmlns:a16="http://schemas.microsoft.com/office/drawing/2014/main" id="{00000000-0008-0000-0700-000069240000}"/>
              </a:ext>
            </a:extLst>
          </xdr:cNvPr>
          <xdr:cNvSpPr txBox="1"/>
        </xdr:nvSpPr>
        <xdr:spPr>
          <a:xfrm>
            <a:off x="822838" y="57669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CONTRÓL DE</a:t>
            </a:r>
          </a:p>
        </xdr:txBody>
      </xdr:sp>
      <xdr:sp macro="" textlink="">
        <xdr:nvSpPr>
          <xdr:cNvPr id="9322" name="CaixaDeTexto 9321">
            <a:extLst>
              <a:ext uri="{FF2B5EF4-FFF2-40B4-BE49-F238E27FC236}">
                <a16:creationId xmlns:a16="http://schemas.microsoft.com/office/drawing/2014/main" id="{00000000-0008-0000-0700-00006A240000}"/>
              </a:ext>
            </a:extLst>
          </xdr:cNvPr>
          <xdr:cNvSpPr txBox="1"/>
        </xdr:nvSpPr>
        <xdr:spPr>
          <a:xfrm>
            <a:off x="821269" y="313266"/>
            <a:ext cx="1803515" cy="3589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500" b="1">
                <a:solidFill>
                  <a:schemeClr val="bg1"/>
                </a:solidFill>
              </a:rPr>
              <a:t>CAPACITACIONES</a:t>
            </a:r>
          </a:p>
        </xdr:txBody>
      </xdr:sp>
    </xdr:grpSp>
    <xdr:clientData/>
  </xdr:twoCellAnchor>
  <xdr:twoCellAnchor>
    <xdr:from>
      <xdr:col>5</xdr:col>
      <xdr:colOff>325121</xdr:colOff>
      <xdr:row>3</xdr:row>
      <xdr:rowOff>178013</xdr:rowOff>
    </xdr:from>
    <xdr:to>
      <xdr:col>9</xdr:col>
      <xdr:colOff>322534</xdr:colOff>
      <xdr:row>7</xdr:row>
      <xdr:rowOff>201930</xdr:rowOff>
    </xdr:to>
    <xdr:grpSp>
      <xdr:nvGrpSpPr>
        <xdr:cNvPr id="9335" name="Agrupar 9334">
          <a:extLst>
            <a:ext uri="{FF2B5EF4-FFF2-40B4-BE49-F238E27FC236}">
              <a16:creationId xmlns:a16="http://schemas.microsoft.com/office/drawing/2014/main" id="{00000000-0008-0000-0700-000077240000}"/>
            </a:ext>
          </a:extLst>
        </xdr:cNvPr>
        <xdr:cNvGrpSpPr/>
      </xdr:nvGrpSpPr>
      <xdr:grpSpPr>
        <a:xfrm>
          <a:off x="2096771" y="1120988"/>
          <a:ext cx="2359613" cy="1281217"/>
          <a:chOff x="2166620" y="1134323"/>
          <a:chExt cx="2567941" cy="1286297"/>
        </a:xfrm>
      </xdr:grpSpPr>
      <xdr:sp macro="" textlink="">
        <xdr:nvSpPr>
          <xdr:cNvPr id="9323" name="Retângulo 9322">
            <a:extLst>
              <a:ext uri="{FF2B5EF4-FFF2-40B4-BE49-F238E27FC236}">
                <a16:creationId xmlns:a16="http://schemas.microsoft.com/office/drawing/2014/main" id="{00000000-0008-0000-0700-00006B240000}"/>
              </a:ext>
            </a:extLst>
          </xdr:cNvPr>
          <xdr:cNvSpPr/>
        </xdr:nvSpPr>
        <xdr:spPr>
          <a:xfrm>
            <a:off x="2166620" y="1201631"/>
            <a:ext cx="2564977" cy="807297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dash2!E37">
        <xdr:nvSpPr>
          <xdr:cNvPr id="9329" name="CaixaDeTexto 9328">
            <a:extLst>
              <a:ext uri="{FF2B5EF4-FFF2-40B4-BE49-F238E27FC236}">
                <a16:creationId xmlns:a16="http://schemas.microsoft.com/office/drawing/2014/main" id="{00000000-0008-0000-0700-000071240000}"/>
              </a:ext>
            </a:extLst>
          </xdr:cNvPr>
          <xdr:cNvSpPr txBox="1"/>
        </xdr:nvSpPr>
        <xdr:spPr>
          <a:xfrm>
            <a:off x="3199977" y="1134323"/>
            <a:ext cx="1157394" cy="87756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AA55556F-41CF-4D25-9B55-E26697C9E1D3}" type="TxLink">
              <a:rPr lang="en-US" sz="3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0</a:t>
            </a:fld>
            <a:endParaRPr lang="pt-BR" sz="3000" b="1">
              <a:solidFill>
                <a:schemeClr val="bg1"/>
              </a:solidFill>
            </a:endParaRPr>
          </a:p>
        </xdr:txBody>
      </xdr:sp>
      <xdr:pic>
        <xdr:nvPicPr>
          <xdr:cNvPr id="9332" name="Gráfico 9331" descr="Calendário diário estrutura de tópicos">
            <a:extLst>
              <a:ext uri="{FF2B5EF4-FFF2-40B4-BE49-F238E27FC236}">
                <a16:creationId xmlns:a16="http://schemas.microsoft.com/office/drawing/2014/main" id="{00000000-0008-0000-0700-000074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3"/>
              </a:ext>
            </a:extLst>
          </a:blip>
          <a:srcRect/>
          <a:stretch/>
        </xdr:blipFill>
        <xdr:spPr>
          <a:xfrm>
            <a:off x="2465119" y="1261883"/>
            <a:ext cx="649018" cy="644184"/>
          </a:xfrm>
          <a:prstGeom prst="rect">
            <a:avLst/>
          </a:prstGeom>
        </xdr:spPr>
      </xdr:pic>
      <xdr:sp macro="" textlink="">
        <xdr:nvSpPr>
          <xdr:cNvPr id="9334" name="CaixaDeTexto 9333">
            <a:extLst>
              <a:ext uri="{FF2B5EF4-FFF2-40B4-BE49-F238E27FC236}">
                <a16:creationId xmlns:a16="http://schemas.microsoft.com/office/drawing/2014/main" id="{00000000-0008-0000-0700-000076240000}"/>
              </a:ext>
            </a:extLst>
          </xdr:cNvPr>
          <xdr:cNvSpPr txBox="1"/>
        </xdr:nvSpPr>
        <xdr:spPr>
          <a:xfrm>
            <a:off x="2192657" y="2032000"/>
            <a:ext cx="2541904" cy="3886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t-BR" sz="1200" b="1">
                <a:solidFill>
                  <a:schemeClr val="tx2">
                    <a:lumMod val="75000"/>
                  </a:schemeClr>
                </a:solidFill>
              </a:rPr>
              <a:t>CAPACITACIONES PLANEADAS</a:t>
            </a:r>
          </a:p>
        </xdr:txBody>
      </xdr:sp>
    </xdr:grpSp>
    <xdr:clientData/>
  </xdr:twoCellAnchor>
  <xdr:twoCellAnchor>
    <xdr:from>
      <xdr:col>9</xdr:col>
      <xdr:colOff>476251</xdr:colOff>
      <xdr:row>3</xdr:row>
      <xdr:rowOff>170392</xdr:rowOff>
    </xdr:from>
    <xdr:to>
      <xdr:col>13</xdr:col>
      <xdr:colOff>474471</xdr:colOff>
      <xdr:row>7</xdr:row>
      <xdr:rowOff>207644</xdr:rowOff>
    </xdr:to>
    <xdr:grpSp>
      <xdr:nvGrpSpPr>
        <xdr:cNvPr id="9336" name="Agrupar 9335">
          <a:extLst>
            <a:ext uri="{FF2B5EF4-FFF2-40B4-BE49-F238E27FC236}">
              <a16:creationId xmlns:a16="http://schemas.microsoft.com/office/drawing/2014/main" id="{00000000-0008-0000-0700-000078240000}"/>
            </a:ext>
          </a:extLst>
        </xdr:cNvPr>
        <xdr:cNvGrpSpPr/>
      </xdr:nvGrpSpPr>
      <xdr:grpSpPr>
        <a:xfrm>
          <a:off x="4610101" y="1113367"/>
          <a:ext cx="2360420" cy="1294552"/>
          <a:chOff x="2166620" y="1134323"/>
          <a:chExt cx="2568668" cy="1286297"/>
        </a:xfrm>
      </xdr:grpSpPr>
      <xdr:sp macro="" textlink="">
        <xdr:nvSpPr>
          <xdr:cNvPr id="9337" name="Retângulo 9336">
            <a:extLst>
              <a:ext uri="{FF2B5EF4-FFF2-40B4-BE49-F238E27FC236}">
                <a16:creationId xmlns:a16="http://schemas.microsoft.com/office/drawing/2014/main" id="{00000000-0008-0000-0700-000079240000}"/>
              </a:ext>
            </a:extLst>
          </xdr:cNvPr>
          <xdr:cNvSpPr/>
        </xdr:nvSpPr>
        <xdr:spPr>
          <a:xfrm>
            <a:off x="2166620" y="1201631"/>
            <a:ext cx="2564977" cy="807297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dash2!H37">
        <xdr:nvSpPr>
          <xdr:cNvPr id="9338" name="CaixaDeTexto 9337">
            <a:extLst>
              <a:ext uri="{FF2B5EF4-FFF2-40B4-BE49-F238E27FC236}">
                <a16:creationId xmlns:a16="http://schemas.microsoft.com/office/drawing/2014/main" id="{00000000-0008-0000-0700-00007A240000}"/>
              </a:ext>
            </a:extLst>
          </xdr:cNvPr>
          <xdr:cNvSpPr txBox="1"/>
        </xdr:nvSpPr>
        <xdr:spPr>
          <a:xfrm>
            <a:off x="3199977" y="1134323"/>
            <a:ext cx="1157394" cy="87756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18A51DDF-9946-4264-B939-C4D4B910CA34}" type="TxLink">
              <a:rPr lang="en-US" sz="28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4</a:t>
            </a:fld>
            <a:endParaRPr lang="pt-BR" sz="2800" b="1">
              <a:solidFill>
                <a:schemeClr val="bg1"/>
              </a:solidFill>
            </a:endParaRPr>
          </a:p>
        </xdr:txBody>
      </xdr:sp>
      <xdr:pic>
        <xdr:nvPicPr>
          <xdr:cNvPr id="9339" name="Gráfico 9338" descr="Na mosca estrutura de tópicos">
            <a:extLst>
              <a:ext uri="{FF2B5EF4-FFF2-40B4-BE49-F238E27FC236}">
                <a16:creationId xmlns:a16="http://schemas.microsoft.com/office/drawing/2014/main" id="{00000000-0008-0000-0700-00007B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5"/>
              </a:ext>
            </a:extLst>
          </a:blip>
          <a:srcRect/>
          <a:stretch/>
        </xdr:blipFill>
        <xdr:spPr>
          <a:xfrm>
            <a:off x="2500315" y="1271954"/>
            <a:ext cx="612000" cy="602190"/>
          </a:xfrm>
          <a:prstGeom prst="rect">
            <a:avLst/>
          </a:prstGeom>
        </xdr:spPr>
      </xdr:pic>
      <xdr:sp macro="" textlink="">
        <xdr:nvSpPr>
          <xdr:cNvPr id="9340" name="CaixaDeTexto 9339">
            <a:extLst>
              <a:ext uri="{FF2B5EF4-FFF2-40B4-BE49-F238E27FC236}">
                <a16:creationId xmlns:a16="http://schemas.microsoft.com/office/drawing/2014/main" id="{00000000-0008-0000-0700-00007C240000}"/>
              </a:ext>
            </a:extLst>
          </xdr:cNvPr>
          <xdr:cNvSpPr txBox="1"/>
        </xdr:nvSpPr>
        <xdr:spPr>
          <a:xfrm>
            <a:off x="2192656" y="2032000"/>
            <a:ext cx="2542632" cy="3886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t-BR" sz="1200" b="1">
                <a:solidFill>
                  <a:schemeClr val="tx2">
                    <a:lumMod val="75000"/>
                  </a:schemeClr>
                </a:solidFill>
              </a:rPr>
              <a:t>CAPACITACIONES REALIZADAS</a:t>
            </a:r>
          </a:p>
        </xdr:txBody>
      </xdr:sp>
    </xdr:grpSp>
    <xdr:clientData/>
  </xdr:twoCellAnchor>
  <xdr:twoCellAnchor>
    <xdr:from>
      <xdr:col>14</xdr:col>
      <xdr:colOff>1943</xdr:colOff>
      <xdr:row>3</xdr:row>
      <xdr:rowOff>232137</xdr:rowOff>
    </xdr:from>
    <xdr:to>
      <xdr:col>18</xdr:col>
      <xdr:colOff>3804</xdr:colOff>
      <xdr:row>7</xdr:row>
      <xdr:rowOff>209549</xdr:rowOff>
    </xdr:to>
    <xdr:grpSp>
      <xdr:nvGrpSpPr>
        <xdr:cNvPr id="9341" name="Agrupar 9340">
          <a:extLst>
            <a:ext uri="{FF2B5EF4-FFF2-40B4-BE49-F238E27FC236}">
              <a16:creationId xmlns:a16="http://schemas.microsoft.com/office/drawing/2014/main" id="{00000000-0008-0000-0700-00007D240000}"/>
            </a:ext>
          </a:extLst>
        </xdr:cNvPr>
        <xdr:cNvGrpSpPr/>
      </xdr:nvGrpSpPr>
      <xdr:grpSpPr>
        <a:xfrm>
          <a:off x="7088543" y="1175112"/>
          <a:ext cx="2364061" cy="1234712"/>
          <a:chOff x="2166620" y="1190144"/>
          <a:chExt cx="2564977" cy="1230476"/>
        </a:xfrm>
      </xdr:grpSpPr>
      <xdr:sp macro="" textlink="">
        <xdr:nvSpPr>
          <xdr:cNvPr id="9342" name="Retângulo 9341">
            <a:extLst>
              <a:ext uri="{FF2B5EF4-FFF2-40B4-BE49-F238E27FC236}">
                <a16:creationId xmlns:a16="http://schemas.microsoft.com/office/drawing/2014/main" id="{00000000-0008-0000-0700-00007E240000}"/>
              </a:ext>
            </a:extLst>
          </xdr:cNvPr>
          <xdr:cNvSpPr/>
        </xdr:nvSpPr>
        <xdr:spPr>
          <a:xfrm>
            <a:off x="2166620" y="1201631"/>
            <a:ext cx="2564977" cy="807297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dash2!K37">
        <xdr:nvSpPr>
          <xdr:cNvPr id="9343" name="CaixaDeTexto 9342">
            <a:extLst>
              <a:ext uri="{FF2B5EF4-FFF2-40B4-BE49-F238E27FC236}">
                <a16:creationId xmlns:a16="http://schemas.microsoft.com/office/drawing/2014/main" id="{00000000-0008-0000-0700-00007F240000}"/>
              </a:ext>
            </a:extLst>
          </xdr:cNvPr>
          <xdr:cNvSpPr txBox="1"/>
        </xdr:nvSpPr>
        <xdr:spPr>
          <a:xfrm>
            <a:off x="3199977" y="1190144"/>
            <a:ext cx="1157394" cy="87756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48F22237-6DC9-4DBC-855F-C6B29D6C6A40}" type="TxLink">
              <a:rPr lang="en-US" sz="28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103</a:t>
            </a:fld>
            <a:endParaRPr lang="pt-BR" sz="2800" b="1">
              <a:solidFill>
                <a:schemeClr val="bg1"/>
              </a:solidFill>
            </a:endParaRPr>
          </a:p>
        </xdr:txBody>
      </xdr:sp>
      <xdr:pic>
        <xdr:nvPicPr>
          <xdr:cNvPr id="9344" name="Gráfico 9343" descr="Funcionário de escritório estrutura de tópicos">
            <a:extLst>
              <a:ext uri="{FF2B5EF4-FFF2-40B4-BE49-F238E27FC236}">
                <a16:creationId xmlns:a16="http://schemas.microsoft.com/office/drawing/2014/main" id="{00000000-0008-0000-0700-000080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7"/>
              </a:ext>
            </a:extLst>
          </a:blip>
          <a:srcRect/>
          <a:stretch/>
        </xdr:blipFill>
        <xdr:spPr>
          <a:xfrm>
            <a:off x="2546558" y="1303273"/>
            <a:ext cx="612631" cy="603691"/>
          </a:xfrm>
          <a:prstGeom prst="rect">
            <a:avLst/>
          </a:prstGeom>
        </xdr:spPr>
      </xdr:pic>
      <xdr:sp macro="" textlink="">
        <xdr:nvSpPr>
          <xdr:cNvPr id="9345" name="CaixaDeTexto 9344">
            <a:extLst>
              <a:ext uri="{FF2B5EF4-FFF2-40B4-BE49-F238E27FC236}">
                <a16:creationId xmlns:a16="http://schemas.microsoft.com/office/drawing/2014/main" id="{00000000-0008-0000-0700-000081240000}"/>
              </a:ext>
            </a:extLst>
          </xdr:cNvPr>
          <xdr:cNvSpPr txBox="1"/>
        </xdr:nvSpPr>
        <xdr:spPr>
          <a:xfrm>
            <a:off x="2173393" y="2032000"/>
            <a:ext cx="2554394" cy="3886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t-BR" sz="1200" b="1">
                <a:solidFill>
                  <a:schemeClr val="tx2">
                    <a:lumMod val="75000"/>
                  </a:schemeClr>
                </a:solidFill>
              </a:rPr>
              <a:t>EMPLEADOS CAPACITADOS</a:t>
            </a:r>
          </a:p>
        </xdr:txBody>
      </xdr:sp>
    </xdr:grpSp>
    <xdr:clientData/>
  </xdr:twoCellAnchor>
  <xdr:twoCellAnchor>
    <xdr:from>
      <xdr:col>18</xdr:col>
      <xdr:colOff>130809</xdr:colOff>
      <xdr:row>3</xdr:row>
      <xdr:rowOff>221795</xdr:rowOff>
    </xdr:from>
    <xdr:to>
      <xdr:col>22</xdr:col>
      <xdr:colOff>264584</xdr:colOff>
      <xdr:row>7</xdr:row>
      <xdr:rowOff>206582</xdr:rowOff>
    </xdr:to>
    <xdr:grpSp>
      <xdr:nvGrpSpPr>
        <xdr:cNvPr id="9346" name="Agrupar 9345">
          <a:extLst>
            <a:ext uri="{FF2B5EF4-FFF2-40B4-BE49-F238E27FC236}">
              <a16:creationId xmlns:a16="http://schemas.microsoft.com/office/drawing/2014/main" id="{00000000-0008-0000-0700-000082240000}"/>
            </a:ext>
          </a:extLst>
        </xdr:cNvPr>
        <xdr:cNvGrpSpPr/>
      </xdr:nvGrpSpPr>
      <xdr:grpSpPr>
        <a:xfrm>
          <a:off x="9579609" y="1164770"/>
          <a:ext cx="2495975" cy="1242087"/>
          <a:chOff x="2166620" y="1174144"/>
          <a:chExt cx="2696833" cy="1246476"/>
        </a:xfrm>
      </xdr:grpSpPr>
      <xdr:sp macro="" textlink="">
        <xdr:nvSpPr>
          <xdr:cNvPr id="9347" name="Retângulo 9346">
            <a:extLst>
              <a:ext uri="{FF2B5EF4-FFF2-40B4-BE49-F238E27FC236}">
                <a16:creationId xmlns:a16="http://schemas.microsoft.com/office/drawing/2014/main" id="{00000000-0008-0000-0700-000083240000}"/>
              </a:ext>
            </a:extLst>
          </xdr:cNvPr>
          <xdr:cNvSpPr/>
        </xdr:nvSpPr>
        <xdr:spPr>
          <a:xfrm>
            <a:off x="2166620" y="1201631"/>
            <a:ext cx="2564977" cy="807297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dash2!N37">
        <xdr:nvSpPr>
          <xdr:cNvPr id="9348" name="CaixaDeTexto 9347">
            <a:extLst>
              <a:ext uri="{FF2B5EF4-FFF2-40B4-BE49-F238E27FC236}">
                <a16:creationId xmlns:a16="http://schemas.microsoft.com/office/drawing/2014/main" id="{00000000-0008-0000-0700-000084240000}"/>
              </a:ext>
            </a:extLst>
          </xdr:cNvPr>
          <xdr:cNvSpPr txBox="1"/>
        </xdr:nvSpPr>
        <xdr:spPr>
          <a:xfrm>
            <a:off x="2748706" y="1174144"/>
            <a:ext cx="2114747" cy="87756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039E89CC-F52C-4BFC-B3AE-CD7E75F3C1E9}" type="TxLink">
              <a:rPr lang="en-US" sz="28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$-   </a:t>
            </a:fld>
            <a:endParaRPr lang="pt-BR" sz="2800" b="1">
              <a:solidFill>
                <a:schemeClr val="bg1"/>
              </a:solidFill>
            </a:endParaRPr>
          </a:p>
        </xdr:txBody>
      </xdr:sp>
      <xdr:pic>
        <xdr:nvPicPr>
          <xdr:cNvPr id="9349" name="Gráfico 9348" descr="Dinheiro estrutura de tópicos">
            <a:extLst>
              <a:ext uri="{FF2B5EF4-FFF2-40B4-BE49-F238E27FC236}">
                <a16:creationId xmlns:a16="http://schemas.microsoft.com/office/drawing/2014/main" id="{00000000-0008-0000-0700-000085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9"/>
              </a:ext>
            </a:extLst>
          </a:blip>
          <a:srcRect/>
          <a:stretch/>
        </xdr:blipFill>
        <xdr:spPr>
          <a:xfrm>
            <a:off x="2278404" y="1303728"/>
            <a:ext cx="556500" cy="547978"/>
          </a:xfrm>
          <a:prstGeom prst="rect">
            <a:avLst/>
          </a:prstGeom>
        </xdr:spPr>
      </xdr:pic>
      <xdr:sp macro="" textlink="">
        <xdr:nvSpPr>
          <xdr:cNvPr id="9350" name="CaixaDeTexto 9349">
            <a:extLst>
              <a:ext uri="{FF2B5EF4-FFF2-40B4-BE49-F238E27FC236}">
                <a16:creationId xmlns:a16="http://schemas.microsoft.com/office/drawing/2014/main" id="{00000000-0008-0000-0700-000086240000}"/>
              </a:ext>
            </a:extLst>
          </xdr:cNvPr>
          <xdr:cNvSpPr txBox="1"/>
        </xdr:nvSpPr>
        <xdr:spPr>
          <a:xfrm>
            <a:off x="2192656" y="2032000"/>
            <a:ext cx="2583391" cy="3886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t-BR" sz="1200" b="1">
                <a:solidFill>
                  <a:schemeClr val="tx2">
                    <a:lumMod val="75000"/>
                  </a:schemeClr>
                </a:solidFill>
              </a:rPr>
              <a:t>COSTOS DE CAPACITACIÓN</a:t>
            </a:r>
          </a:p>
        </xdr:txBody>
      </xdr:sp>
    </xdr:grpSp>
    <xdr:clientData/>
  </xdr:twoCellAnchor>
  <xdr:twoCellAnchor>
    <xdr:from>
      <xdr:col>22</xdr:col>
      <xdr:colOff>282787</xdr:colOff>
      <xdr:row>3</xdr:row>
      <xdr:rowOff>226058</xdr:rowOff>
    </xdr:from>
    <xdr:to>
      <xdr:col>26</xdr:col>
      <xdr:colOff>320252</xdr:colOff>
      <xdr:row>7</xdr:row>
      <xdr:rowOff>210395</xdr:rowOff>
    </xdr:to>
    <xdr:grpSp>
      <xdr:nvGrpSpPr>
        <xdr:cNvPr id="9351" name="Agrupar 9350">
          <a:extLst>
            <a:ext uri="{FF2B5EF4-FFF2-40B4-BE49-F238E27FC236}">
              <a16:creationId xmlns:a16="http://schemas.microsoft.com/office/drawing/2014/main" id="{00000000-0008-0000-0700-000087240000}"/>
            </a:ext>
          </a:extLst>
        </xdr:cNvPr>
        <xdr:cNvGrpSpPr/>
      </xdr:nvGrpSpPr>
      <xdr:grpSpPr>
        <a:xfrm>
          <a:off x="12093787" y="1169033"/>
          <a:ext cx="2399665" cy="1241637"/>
          <a:chOff x="2166620" y="1186436"/>
          <a:chExt cx="2609427" cy="1234184"/>
        </a:xfrm>
      </xdr:grpSpPr>
      <xdr:sp macro="" textlink="">
        <xdr:nvSpPr>
          <xdr:cNvPr id="9352" name="Retângulo 9351">
            <a:extLst>
              <a:ext uri="{FF2B5EF4-FFF2-40B4-BE49-F238E27FC236}">
                <a16:creationId xmlns:a16="http://schemas.microsoft.com/office/drawing/2014/main" id="{00000000-0008-0000-0700-000088240000}"/>
              </a:ext>
            </a:extLst>
          </xdr:cNvPr>
          <xdr:cNvSpPr/>
        </xdr:nvSpPr>
        <xdr:spPr>
          <a:xfrm>
            <a:off x="2166620" y="1201631"/>
            <a:ext cx="2564977" cy="807297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dash2!Q37">
        <xdr:nvSpPr>
          <xdr:cNvPr id="9353" name="CaixaDeTexto 9352">
            <a:extLst>
              <a:ext uri="{FF2B5EF4-FFF2-40B4-BE49-F238E27FC236}">
                <a16:creationId xmlns:a16="http://schemas.microsoft.com/office/drawing/2014/main" id="{00000000-0008-0000-0700-000089240000}"/>
              </a:ext>
            </a:extLst>
          </xdr:cNvPr>
          <xdr:cNvSpPr txBox="1"/>
        </xdr:nvSpPr>
        <xdr:spPr>
          <a:xfrm>
            <a:off x="3199977" y="1186436"/>
            <a:ext cx="1157394" cy="87756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30C815C4-29C5-4F3D-8D14-07AEF6825061}" type="TxLink">
              <a:rPr lang="en-US" sz="28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0</a:t>
            </a:fld>
            <a:endParaRPr lang="pt-BR" sz="2800" b="1">
              <a:solidFill>
                <a:schemeClr val="bg1"/>
              </a:solidFill>
            </a:endParaRPr>
          </a:p>
        </xdr:txBody>
      </xdr:sp>
      <xdr:pic>
        <xdr:nvPicPr>
          <xdr:cNvPr id="9354" name="Gráfico 9353" descr="Relógio estrutura de tópicos">
            <a:extLst>
              <a:ext uri="{FF2B5EF4-FFF2-40B4-BE49-F238E27FC236}">
                <a16:creationId xmlns:a16="http://schemas.microsoft.com/office/drawing/2014/main" id="{00000000-0008-0000-0700-00008A24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1"/>
              </a:ext>
            </a:extLst>
          </a:blip>
          <a:srcRect/>
          <a:stretch/>
        </xdr:blipFill>
        <xdr:spPr>
          <a:xfrm>
            <a:off x="2615470" y="1359676"/>
            <a:ext cx="584911" cy="531117"/>
          </a:xfrm>
          <a:prstGeom prst="rect">
            <a:avLst/>
          </a:prstGeom>
        </xdr:spPr>
      </xdr:pic>
      <xdr:sp macro="" textlink="">
        <xdr:nvSpPr>
          <xdr:cNvPr id="9355" name="CaixaDeTexto 9354">
            <a:extLst>
              <a:ext uri="{FF2B5EF4-FFF2-40B4-BE49-F238E27FC236}">
                <a16:creationId xmlns:a16="http://schemas.microsoft.com/office/drawing/2014/main" id="{00000000-0008-0000-0700-00008B240000}"/>
              </a:ext>
            </a:extLst>
          </xdr:cNvPr>
          <xdr:cNvSpPr txBox="1"/>
        </xdr:nvSpPr>
        <xdr:spPr>
          <a:xfrm>
            <a:off x="2192656" y="2032000"/>
            <a:ext cx="2583391" cy="3886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t-BR" sz="1200" b="1">
                <a:solidFill>
                  <a:schemeClr val="tx2">
                    <a:lumMod val="75000"/>
                  </a:schemeClr>
                </a:solidFill>
              </a:rPr>
              <a:t>HORAS DE FORMACIÓN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27</xdr:col>
          <xdr:colOff>152400</xdr:colOff>
          <xdr:row>3</xdr:row>
          <xdr:rowOff>238125</xdr:rowOff>
        </xdr:from>
        <xdr:to>
          <xdr:col>30</xdr:col>
          <xdr:colOff>104775</xdr:colOff>
          <xdr:row>5</xdr:row>
          <xdr:rowOff>85725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7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L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ACTUALIZAR    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95250</xdr:colOff>
      <xdr:row>3</xdr:row>
      <xdr:rowOff>222250</xdr:rowOff>
    </xdr:from>
    <xdr:to>
      <xdr:col>5</xdr:col>
      <xdr:colOff>146050</xdr:colOff>
      <xdr:row>20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Mes 2">
              <a:extLst>
                <a:ext uri="{FF2B5EF4-FFF2-40B4-BE49-F238E27FC236}">
                  <a16:creationId xmlns:a16="http://schemas.microsoft.com/office/drawing/2014/main" id="{22023B3A-C9EF-460E-92AE-CC6B249D446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s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" y="1165225"/>
              <a:ext cx="1822450" cy="5216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 fLock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1027871</xdr:colOff>
      <xdr:row>6</xdr:row>
      <xdr:rowOff>83655</xdr:rowOff>
    </xdr:from>
    <xdr:to>
      <xdr:col>8</xdr:col>
      <xdr:colOff>907499</xdr:colOff>
      <xdr:row>19</xdr:row>
      <xdr:rowOff>131280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es 1">
              <a:extLst>
                <a:ext uri="{FF2B5EF4-FFF2-40B4-BE49-F238E27FC236}">
                  <a16:creationId xmlns:a16="http://schemas.microsoft.com/office/drawing/2014/main" id="{BEEF3C52-24F8-8F97-C2AF-6F0C5429D8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739480" y="124322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rge Jorquera" refreshedDate="45859.640754282409" createdVersion="8" refreshedVersion="8" minRefreshableVersion="3" recordCount="12" xr:uid="{58BC0CE1-20FC-450A-847B-B037305475B5}">
  <cacheSource type="worksheet">
    <worksheetSource name="Tabela2"/>
  </cacheSource>
  <cacheFields count="7">
    <cacheField name="Coluna1" numFmtId="0">
      <sharedItems containsSemiMixedTypes="0" containsString="0" containsNumber="1" containsInteger="1" minValue="1" maxValue="12"/>
    </cacheField>
    <cacheField name="Mes" numFmtId="0">
      <sharedItems count="12">
        <s v="Enero"/>
        <s v="Febrero"/>
        <s v="Marzo "/>
        <s v="Abril"/>
        <s v="Mayo "/>
        <s v="Junio "/>
        <s v="Julio "/>
        <s v="Agosto"/>
        <s v="Septiembre "/>
        <s v="Octubre "/>
        <s v="Noviembre"/>
        <s v="Diciembre"/>
      </sharedItems>
    </cacheField>
    <cacheField name="Capacitaciones Planeadas" numFmtId="0">
      <sharedItems containsSemiMixedTypes="0" containsString="0" containsNumber="1" containsInteger="1" minValue="0" maxValue="3"/>
    </cacheField>
    <cacheField name="Capacitaciones Realizadas" numFmtId="0">
      <sharedItems containsSemiMixedTypes="0" containsString="0" containsNumber="1" containsInteger="1" minValue="0" maxValue="3"/>
    </cacheField>
    <cacheField name="Empleados Capacitados" numFmtId="0">
      <sharedItems containsSemiMixedTypes="0" containsString="0" containsNumber="1" containsInteger="1" minValue="0" maxValue="47"/>
    </cacheField>
    <cacheField name="Costos con Capacitaciones" numFmtId="0">
      <sharedItems containsSemiMixedTypes="0" containsString="0" containsNumber="1" containsInteger="1" minValue="0" maxValue="291000"/>
    </cacheField>
    <cacheField name="Horas de Capacitación" numFmtId="0">
      <sharedItems containsSemiMixedTypes="0" containsString="0" containsNumber="1" containsInteger="1" minValue="0" maxValue="34"/>
    </cacheField>
  </cacheFields>
  <extLst>
    <ext xmlns:x14="http://schemas.microsoft.com/office/spreadsheetml/2009/9/main" uri="{725AE2AE-9491-48be-B2B4-4EB974FC3084}">
      <x14:pivotCacheDefinition pivotCacheId="174127101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n v="1"/>
    <x v="0"/>
    <n v="1"/>
    <n v="0"/>
    <n v="17"/>
    <n v="3500"/>
    <n v="4"/>
  </r>
  <r>
    <n v="2"/>
    <x v="1"/>
    <n v="0"/>
    <n v="0"/>
    <n v="0"/>
    <n v="0"/>
    <n v="0"/>
  </r>
  <r>
    <n v="3"/>
    <x v="2"/>
    <n v="0"/>
    <n v="0"/>
    <n v="0"/>
    <n v="0"/>
    <n v="0"/>
  </r>
  <r>
    <n v="4"/>
    <x v="3"/>
    <n v="3"/>
    <n v="1"/>
    <n v="39"/>
    <n v="291000"/>
    <n v="34"/>
  </r>
  <r>
    <n v="5"/>
    <x v="4"/>
    <n v="0"/>
    <n v="0"/>
    <n v="0"/>
    <n v="0"/>
    <n v="0"/>
  </r>
  <r>
    <n v="6"/>
    <x v="5"/>
    <n v="3"/>
    <n v="3"/>
    <n v="47"/>
    <n v="12000"/>
    <n v="0"/>
  </r>
  <r>
    <n v="7"/>
    <x v="6"/>
    <n v="0"/>
    <n v="0"/>
    <n v="0"/>
    <n v="0"/>
    <n v="0"/>
  </r>
  <r>
    <n v="8"/>
    <x v="7"/>
    <n v="0"/>
    <n v="0"/>
    <n v="0"/>
    <n v="0"/>
    <n v="0"/>
  </r>
  <r>
    <n v="9"/>
    <x v="8"/>
    <n v="0"/>
    <n v="0"/>
    <n v="0"/>
    <n v="0"/>
    <n v="0"/>
  </r>
  <r>
    <n v="10"/>
    <x v="9"/>
    <n v="0"/>
    <n v="0"/>
    <n v="0"/>
    <n v="0"/>
    <n v="0"/>
  </r>
  <r>
    <n v="11"/>
    <x v="10"/>
    <n v="0"/>
    <n v="0"/>
    <n v="0"/>
    <n v="0"/>
    <n v="0"/>
  </r>
  <r>
    <n v="12"/>
    <x v="11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74CD88-CF18-4025-92D7-A05FD5AEAEA9}" name="Tabela dinâmica19" cacheId="5" applyNumberFormats="0" applyBorderFormats="0" applyFontFormats="0" applyPatternFormats="0" applyAlignmentFormats="0" applyWidthHeightFormats="1" dataCaption="Valores" grandTotalCaption="Total General" updatedVersion="8" minRefreshableVersion="3" useAutoFormatting="1" itemPrintTitles="1" createdVersion="6" indent="0" outline="1" outlineData="1" multipleFieldFilters="0" chartFormat="19">
  <location ref="U16:V18" firstHeaderRow="1" firstDataRow="1" firstDataCol="1"/>
  <pivotFields count="7">
    <pivotField showAll="0"/>
    <pivotField axis="axisRow" showAll="0">
      <items count="13">
        <item h="1" x="3"/>
        <item h="1" x="7"/>
        <item h="1" x="11"/>
        <item h="1" x="0"/>
        <item h="1" x="1"/>
        <item h="1" x="6"/>
        <item h="1" x="5"/>
        <item h="1" x="2"/>
        <item h="1" x="4"/>
        <item h="1" x="10"/>
        <item h="1" x="9"/>
        <item x="8"/>
        <item t="default"/>
      </items>
    </pivotField>
    <pivotField showAll="0"/>
    <pivotField showAll="0"/>
    <pivotField showAll="0"/>
    <pivotField dataField="1" showAll="0"/>
    <pivotField showAll="0"/>
  </pivotFields>
  <rowFields count="1">
    <field x="1"/>
  </rowFields>
  <rowItems count="2">
    <i>
      <x v="11"/>
    </i>
    <i t="grand">
      <x/>
    </i>
  </rowItems>
  <colItems count="1">
    <i/>
  </colItems>
  <dataFields count="1">
    <dataField name="Soma de Costos con Capacitaciones" fld="5" baseField="0" baseItem="0"/>
  </dataFields>
  <chartFormats count="1">
    <chartFormat chart="18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046806-8FEE-40B1-A28C-0911A9189D38}" name="Tabela dinâmica12" cacheId="5" applyNumberFormats="0" applyBorderFormats="0" applyFontFormats="0" applyPatternFormats="0" applyAlignmentFormats="0" applyWidthHeightFormats="1" dataCaption="Valores" grandTotalCaption="Total General" updatedVersion="8" minRefreshableVersion="3" useAutoFormatting="1" itemPrintTitles="1" createdVersion="6" indent="0" outline="1" outlineData="1" multipleFieldFilters="0" chartFormat="4">
  <location ref="J16:L18" firstHeaderRow="0" firstDataRow="1" firstDataCol="1"/>
  <pivotFields count="7">
    <pivotField showAll="0"/>
    <pivotField axis="axisRow" showAll="0" nonAutoSortDefault="1">
      <items count="13">
        <item h="1" x="3"/>
        <item h="1" x="7"/>
        <item h="1" x="11"/>
        <item h="1" x="0"/>
        <item h="1" x="1"/>
        <item h="1" x="6"/>
        <item h="1" x="5"/>
        <item h="1" x="2"/>
        <item h="1" x="4"/>
        <item h="1" x="10"/>
        <item h="1" x="9"/>
        <item x="8"/>
        <item t="default"/>
      </items>
    </pivotField>
    <pivotField dataField="1" showAll="0"/>
    <pivotField dataField="1" showAll="0"/>
    <pivotField showAll="0"/>
    <pivotField showAll="0"/>
    <pivotField showAll="0"/>
  </pivotFields>
  <rowFields count="1">
    <field x="1"/>
  </rowFields>
  <rowItems count="2"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Soma de Capacitaciones Planeadas" fld="2" baseField="0" baseItem="0"/>
    <dataField name="Soma de Capacitaciones Realizadas" fld="3" baseField="0" baseItem="0"/>
  </dataFields>
  <chartFormats count="2">
    <chartFormat chart="3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7C479A5-2CAD-4ABE-962A-7C8530D88147}" name="Tabela dinâmica13" cacheId="5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 chartFormat="4">
  <location ref="E35:E36" firstHeaderRow="1" firstDataRow="1" firstDataCol="0"/>
  <pivotFields count="7">
    <pivotField showAll="0"/>
    <pivotField showAll="0">
      <items count="13">
        <item h="1" x="0"/>
        <item h="1" x="1"/>
        <item h="1" x="3"/>
        <item h="1" x="7"/>
        <item h="1" x="10"/>
        <item h="1" x="11"/>
        <item h="1" x="6"/>
        <item h="1" x="5"/>
        <item h="1" x="2"/>
        <item h="1" x="4"/>
        <item h="1" x="9"/>
        <item x="8"/>
        <item t="default"/>
      </items>
    </pivotField>
    <pivotField name="Capacitaciones Planeadas2" dataField="1" showAll="0"/>
    <pivotField showAll="0"/>
    <pivotField showAll="0"/>
    <pivotField showAll="0"/>
    <pivotField showAll="0"/>
  </pivotFields>
  <rowItems count="1">
    <i/>
  </rowItems>
  <colItems count="1">
    <i/>
  </colItems>
  <dataFields count="1">
    <dataField name="Soma de Capacitaciones Planeadas2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BC5415-5EA1-4001-9AB3-9A106312C010}" name="Tabela dinâmica17" cacheId="5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 chartFormat="4">
  <location ref="Q35:Q36" firstHeaderRow="1" firstDataRow="1" firstDataCol="0"/>
  <pivotFields count="7">
    <pivotField showAll="0"/>
    <pivotField showAll="0">
      <items count="13">
        <item h="1" x="0"/>
        <item h="1" x="1"/>
        <item h="1" x="3"/>
        <item h="1" x="7"/>
        <item h="1" x="10"/>
        <item h="1" x="11"/>
        <item h="1" x="6"/>
        <item h="1" x="5"/>
        <item h="1" x="2"/>
        <item h="1" x="4"/>
        <item h="1" x="9"/>
        <item x="8"/>
        <item t="default"/>
      </items>
    </pivotField>
    <pivotField showAll="0"/>
    <pivotField showAll="0"/>
    <pivotField showAll="0"/>
    <pivotField showAll="0"/>
    <pivotField name="Horas de Capacitación2" dataField="1" showAll="0"/>
  </pivotFields>
  <rowItems count="1">
    <i/>
  </rowItems>
  <colItems count="1">
    <i/>
  </colItems>
  <dataFields count="1">
    <dataField name="Soma de Horas de Capacitación2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7E4C238-D4FC-4BF1-83C4-D2E03EF1BF6A}" name="Tabela dinâmica20" cacheId="5" applyNumberFormats="0" applyBorderFormats="0" applyFontFormats="0" applyPatternFormats="0" applyAlignmentFormats="0" applyWidthHeightFormats="1" dataCaption="Valores" grandTotalCaption="Total General" updatedVersion="8" minRefreshableVersion="3" useAutoFormatting="1" itemPrintTitles="1" createdVersion="6" indent="0" outline="1" outlineData="1" multipleFieldFilters="0" chartFormat="23">
  <location ref="Z16:AA18" firstHeaderRow="1" firstDataRow="1" firstDataCol="1"/>
  <pivotFields count="7">
    <pivotField showAll="0"/>
    <pivotField axis="axisRow" showAll="0">
      <items count="13">
        <item h="1" x="3"/>
        <item h="1" x="7"/>
        <item h="1" x="11"/>
        <item h="1" x="0"/>
        <item h="1" x="1"/>
        <item h="1" x="6"/>
        <item h="1" x="5"/>
        <item h="1" x="2"/>
        <item h="1" x="4"/>
        <item h="1" x="10"/>
        <item h="1" x="9"/>
        <item x="8"/>
        <item t="default"/>
      </items>
    </pivotField>
    <pivotField showAll="0"/>
    <pivotField showAll="0"/>
    <pivotField showAll="0"/>
    <pivotField showAll="0"/>
    <pivotField dataField="1" showAll="0"/>
  </pivotFields>
  <rowFields count="1">
    <field x="1"/>
  </rowFields>
  <rowItems count="2">
    <i>
      <x v="11"/>
    </i>
    <i t="grand">
      <x/>
    </i>
  </rowItems>
  <colItems count="1">
    <i/>
  </colItems>
  <dataFields count="1">
    <dataField name="Soma de Horas de Capacitación" fld="6" baseField="0" baseItem="0"/>
  </dataFields>
  <chartFormats count="1">
    <chartFormat chart="2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23D4CB-C3CF-4A00-9A1A-C8133A384429}" name="Tabela dinâmica15" cacheId="5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 chartFormat="4">
  <location ref="K35:K36" firstHeaderRow="1" firstDataRow="1" firstDataCol="0"/>
  <pivotFields count="7">
    <pivotField showAll="0"/>
    <pivotField showAll="0"/>
    <pivotField showAll="0"/>
    <pivotField showAll="0"/>
    <pivotField name="Empleados Capacitados2" dataField="1" showAll="0"/>
    <pivotField showAll="0"/>
    <pivotField showAll="0"/>
  </pivotFields>
  <rowItems count="1">
    <i/>
  </rowItems>
  <colItems count="1">
    <i/>
  </colItems>
  <dataFields count="1">
    <dataField name="Soma de Empleados Capacitados2" fld="4" baseField="0" baseItem="0" numFmtId="1"/>
  </dataFields>
  <formats count="1">
    <format dxfId="1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A2DE6B-2081-46A2-9441-1EAA84D365BD}" name="Tabela dinâmica18" cacheId="5" applyNumberFormats="0" applyBorderFormats="0" applyFontFormats="0" applyPatternFormats="0" applyAlignmentFormats="0" applyWidthHeightFormats="1" dataCaption="Valores" grandTotalCaption="Total General" updatedVersion="8" minRefreshableVersion="3" useAutoFormatting="1" itemPrintTitles="1" createdVersion="6" indent="0" outline="1" outlineData="1" multipleFieldFilters="0" chartFormat="15">
  <location ref="P16:Q18" firstHeaderRow="1" firstDataRow="1" firstDataCol="1"/>
  <pivotFields count="7">
    <pivotField showAll="0"/>
    <pivotField axis="axisRow" showAll="0">
      <items count="13">
        <item h="1" x="3"/>
        <item h="1" x="7"/>
        <item h="1" x="11"/>
        <item h="1" x="0"/>
        <item h="1" x="1"/>
        <item h="1" x="6"/>
        <item h="1" x="5"/>
        <item h="1" x="2"/>
        <item h="1" x="4"/>
        <item h="1" x="10"/>
        <item h="1" x="9"/>
        <item x="8"/>
        <item t="default"/>
      </items>
    </pivotField>
    <pivotField showAll="0"/>
    <pivotField showAll="0"/>
    <pivotField dataField="1" showAll="0"/>
    <pivotField showAll="0"/>
    <pivotField showAll="0"/>
  </pivotFields>
  <rowFields count="1">
    <field x="1"/>
  </rowFields>
  <rowItems count="2">
    <i>
      <x v="11"/>
    </i>
    <i t="grand">
      <x/>
    </i>
  </rowItems>
  <colItems count="1">
    <i/>
  </colItems>
  <dataFields count="1">
    <dataField name="Soma de Empleados Capacitados" fld="4" baseField="0" baseItem="0"/>
  </dataFields>
  <chartFormats count="1">
    <chartFormat chart="14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276243-97E0-4331-AE36-92DD7C436A63}" name="Tabela dinâmica16" cacheId="5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 chartFormat="4">
  <location ref="N35:N36" firstHeaderRow="1" firstDataRow="1" firstDataCol="0"/>
  <pivotFields count="7">
    <pivotField showAll="0"/>
    <pivotField showAll="0">
      <items count="13">
        <item h="1" x="0"/>
        <item h="1" x="1"/>
        <item h="1" x="3"/>
        <item h="1" x="7"/>
        <item h="1" x="10"/>
        <item h="1" x="11"/>
        <item h="1" x="6"/>
        <item h="1" x="5"/>
        <item h="1" x="2"/>
        <item h="1" x="4"/>
        <item h="1" x="9"/>
        <item x="8"/>
        <item t="default"/>
      </items>
    </pivotField>
    <pivotField showAll="0"/>
    <pivotField showAll="0"/>
    <pivotField showAll="0"/>
    <pivotField dataField="1" showAll="0"/>
    <pivotField showAll="0"/>
  </pivotFields>
  <rowItems count="1">
    <i/>
  </rowItems>
  <colItems count="1">
    <i/>
  </colItems>
  <dataFields count="1">
    <dataField name="Soma de Costos con Capacitaciones" fld="5" baseField="0" baseItem="0" numFmtId="170"/>
  </dataFields>
  <formats count="3">
    <format dxfId="14">
      <pivotArea type="all" dataOnly="0" outline="0" fieldPosition="0"/>
    </format>
    <format dxfId="13">
      <pivotArea dataOnly="0" labelOnly="1" outline="0" axis="axisValues" fieldPosition="0"/>
    </format>
    <format dxfId="1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1FD54-D540-4227-8814-08DD18222058}" name="Tabela dinâmica14" cacheId="5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 chartFormat="4">
  <location ref="H35:H36" firstHeaderRow="1" firstDataRow="1" firstDataCol="0"/>
  <pivotFields count="7">
    <pivotField showAll="0"/>
    <pivotField showAll="0"/>
    <pivotField showAll="0"/>
    <pivotField name="Capacitaciones Realizadas2" dataField="1" showAll="0"/>
    <pivotField showAll="0"/>
    <pivotField showAll="0"/>
    <pivotField showAll="0"/>
  </pivotFields>
  <rowItems count="1">
    <i/>
  </rowItems>
  <colItems count="1">
    <i/>
  </colItems>
  <dataFields count="1">
    <dataField name="Soma de Capacitaciones Realizadas2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çãodeDados_Mes" xr10:uid="{F8AB0957-CFBB-410F-B427-777CCD68F4B1}" sourceName="Mes">
  <pivotTables>
    <pivotTable tabId="15" name="Tabela dinâmica12"/>
    <pivotTable tabId="15" name="Tabela dinâmica13"/>
    <pivotTable tabId="15" name="Tabela dinâmica16"/>
    <pivotTable tabId="15" name="Tabela dinâmica17"/>
    <pivotTable tabId="15" name="Tabela dinâmica18"/>
    <pivotTable tabId="15" name="Tabela dinâmica19"/>
    <pivotTable tabId="15" name="Tabela dinâmica20"/>
  </pivotTables>
  <data>
    <tabular pivotCacheId="1741271016">
      <items count="12">
        <i x="0"/>
        <i x="1"/>
        <i x="3"/>
        <i x="7"/>
        <i x="10"/>
        <i x="11"/>
        <i x="6"/>
        <i x="5"/>
        <i x="2"/>
        <i x="4"/>
        <i x="9"/>
        <i x="8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es 2" xr10:uid="{26FBC7E6-367F-4C8E-8E4F-62ACF5F5EF44}" cache="SegmentaçãodeDados_Mes" caption="Mes" style="SlicerStyleDark1 2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es 1" xr10:uid="{3A857CF6-5685-47A0-A0AF-F3E0D991A62E}" cache="SegmentaçãodeDados_Mes" caption="Me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BACFAF-AFD9-4134-B7AD-19D0DE8F5AA8}" name="Tabela1" displayName="Tabela1" ref="B16:G28" totalsRowShown="0">
  <autoFilter ref="B16:G28" xr:uid="{0D371D55-F876-497D-93C0-7EB7ECC5943C}"/>
  <tableColumns count="6">
    <tableColumn id="1" xr3:uid="{8436B9EE-7D77-45E8-A031-D1E9A29E578B}" name="Mes"/>
    <tableColumn id="2" xr3:uid="{96866BF9-7E1A-436A-91F4-6B5E64580A69}" name="Capacitaciones Planeadas"/>
    <tableColumn id="3" xr3:uid="{BDD05937-EEC1-40FE-B4BF-F5B2CA5CDBCD}" name="Capacitaciones Realizadas"/>
    <tableColumn id="4" xr3:uid="{5840A2D4-8F5E-4D8A-8E52-6FDCA97A008F}" name="Empleados Capacitados"/>
    <tableColumn id="5" xr3:uid="{4C81228E-9298-4DE4-919C-A965FD824EA3}" name="Costos con Capacitaciones"/>
    <tableColumn id="6" xr3:uid="{7AFFA060-4FDB-4BD4-BA69-F28080098988}" name="Horas de Capacitación" dataDxfId="10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4B03D3-A489-4CE8-8986-D56933F9161D}" name="Tabela2" displayName="Tabela2" ref="A1:G13" totalsRowShown="0" headerRowDxfId="9" dataDxfId="7" headerRowBorderDxfId="8">
  <autoFilter ref="A1:G13" xr:uid="{184B03D3-A489-4CE8-8986-D56933F9161D}"/>
  <sortState xmlns:xlrd2="http://schemas.microsoft.com/office/spreadsheetml/2017/richdata2" ref="A2:G13">
    <sortCondition ref="A2:A13"/>
  </sortState>
  <tableColumns count="7">
    <tableColumn id="7" xr3:uid="{457E07D9-1A9C-4353-9C10-AEDDA029B9E2}" name="Coluna1" dataDxfId="6"/>
    <tableColumn id="1" xr3:uid="{341D82A7-6F42-4ACA-A476-B8D845E38B7D}" name="Mes" dataDxfId="5"/>
    <tableColumn id="2" xr3:uid="{F4E62137-3149-4186-B66A-867A2CBA567E}" name="Capacitaciones Planeadas" dataDxfId="4"/>
    <tableColumn id="3" xr3:uid="{F4A9A6FA-D110-4D6C-BDFD-E79ECED03925}" name="Capacitaciones Realizadas" dataDxfId="3"/>
    <tableColumn id="4" xr3:uid="{3C5FD059-341E-4B1C-B8C3-271B3EED123E}" name="Empleados Capacitados" dataDxfId="2"/>
    <tableColumn id="5" xr3:uid="{D23FBD66-88AA-48F3-9916-D1E05880A043}" name="Costos con Capacitaciones" dataDxfId="1"/>
    <tableColumn id="6" xr3:uid="{08296737-1231-4876-9A80-BB1362F97AF7}" name="Horas de Capacitació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8.xml"/><Relationship Id="rId4" Type="http://schemas.microsoft.com/office/2007/relationships/slicer" Target="../slicers/slicer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microsoft.com/office/2007/relationships/slicer" Target="../slicers/slicer2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table" Target="../tables/table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table" Target="../tables/table1.xml"/><Relationship Id="rId5" Type="http://schemas.openxmlformats.org/officeDocument/2006/relationships/pivotTable" Target="../pivotTables/pivotTable5.xml"/><Relationship Id="rId10" Type="http://schemas.openxmlformats.org/officeDocument/2006/relationships/drawing" Target="../drawings/drawing9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726EA-696A-4DD0-83D0-444CBD02F161}">
  <sheetPr codeName="Planilha10"/>
  <dimension ref="A1:N57"/>
  <sheetViews>
    <sheetView showGridLines="0" showRowColHeaders="0" topLeftCell="B1" zoomScale="150" zoomScaleNormal="100" workbookViewId="0">
      <selection activeCell="F18" sqref="F18"/>
    </sheetView>
  </sheetViews>
  <sheetFormatPr baseColWidth="10" defaultColWidth="8.7109375" defaultRowHeight="0" customHeight="1" zeroHeight="1" x14ac:dyDescent="0.25"/>
  <cols>
    <col min="1" max="1" width="3.140625" hidden="1" customWidth="1"/>
    <col min="2" max="2" width="25.7109375" customWidth="1"/>
    <col min="3" max="3" width="3.28515625" customWidth="1"/>
    <col min="4" max="4" width="25.7109375" customWidth="1"/>
    <col min="5" max="5" width="3.28515625" customWidth="1"/>
    <col min="6" max="6" width="35.7109375" bestFit="1" customWidth="1"/>
  </cols>
  <sheetData>
    <row r="1" spans="2:14" s="21" customFormat="1" ht="34.35" customHeight="1" x14ac:dyDescent="0.35">
      <c r="B1" s="22"/>
    </row>
    <row r="2" spans="2:14" s="21" customFormat="1" ht="21.6" customHeight="1" x14ac:dyDescent="0.25"/>
    <row r="3" spans="2:14" s="21" customFormat="1" ht="21.6" customHeight="1" x14ac:dyDescent="0.25"/>
    <row r="4" spans="2:14" ht="30" customHeight="1" thickBot="1" x14ac:dyDescent="0.3">
      <c r="J4" s="1"/>
      <c r="K4" s="1"/>
    </row>
    <row r="5" spans="2:14" ht="25.35" customHeight="1" thickTop="1" thickBot="1" x14ac:dyDescent="0.3">
      <c r="B5" s="17" t="s">
        <v>75</v>
      </c>
      <c r="D5" s="17" t="s">
        <v>74</v>
      </c>
      <c r="F5" s="17" t="s">
        <v>73</v>
      </c>
    </row>
    <row r="6" spans="2:14" ht="25.35" customHeight="1" thickTop="1" thickBot="1" x14ac:dyDescent="0.3">
      <c r="B6" s="28" t="s">
        <v>15</v>
      </c>
      <c r="D6" s="28" t="s">
        <v>72</v>
      </c>
      <c r="F6" s="28" t="s">
        <v>71</v>
      </c>
    </row>
    <row r="7" spans="2:14" ht="25.35" customHeight="1" thickTop="1" x14ac:dyDescent="0.35">
      <c r="B7" s="4" t="s">
        <v>21</v>
      </c>
      <c r="D7" s="4" t="s">
        <v>70</v>
      </c>
      <c r="F7" s="4" t="s">
        <v>69</v>
      </c>
      <c r="N7" s="23" t="s">
        <v>46</v>
      </c>
    </row>
    <row r="8" spans="2:14" ht="25.35" customHeight="1" x14ac:dyDescent="0.25">
      <c r="B8" s="5" t="s">
        <v>140</v>
      </c>
      <c r="D8" s="5" t="s">
        <v>161</v>
      </c>
      <c r="F8" s="5" t="s">
        <v>68</v>
      </c>
    </row>
    <row r="9" spans="2:14" ht="25.35" customHeight="1" x14ac:dyDescent="0.25">
      <c r="B9" s="5" t="s">
        <v>67</v>
      </c>
      <c r="D9" s="5" t="s">
        <v>26</v>
      </c>
      <c r="F9" s="5" t="s">
        <v>30</v>
      </c>
    </row>
    <row r="10" spans="2:14" ht="25.35" customHeight="1" x14ac:dyDescent="0.25">
      <c r="B10" s="5" t="s">
        <v>24</v>
      </c>
      <c r="D10" s="5" t="s">
        <v>27</v>
      </c>
      <c r="F10" s="5" t="s">
        <v>66</v>
      </c>
    </row>
    <row r="11" spans="2:14" ht="25.35" customHeight="1" x14ac:dyDescent="0.25">
      <c r="B11" s="5" t="s">
        <v>25</v>
      </c>
      <c r="D11" s="5" t="s">
        <v>65</v>
      </c>
      <c r="F11" s="5" t="s">
        <v>64</v>
      </c>
    </row>
    <row r="12" spans="2:14" ht="25.35" customHeight="1" x14ac:dyDescent="0.25">
      <c r="B12" s="5" t="s">
        <v>45</v>
      </c>
      <c r="D12" s="5" t="s">
        <v>165</v>
      </c>
      <c r="F12" s="5" t="s">
        <v>166</v>
      </c>
    </row>
    <row r="13" spans="2:14" ht="25.35" customHeight="1" x14ac:dyDescent="0.25">
      <c r="B13" s="5" t="s">
        <v>167</v>
      </c>
      <c r="D13" s="5" t="s">
        <v>63</v>
      </c>
      <c r="F13" s="5"/>
    </row>
    <row r="14" spans="2:14" ht="25.35" customHeight="1" x14ac:dyDescent="0.25">
      <c r="B14" s="5" t="s">
        <v>62</v>
      </c>
      <c r="D14" s="5" t="s">
        <v>61</v>
      </c>
      <c r="F14" s="5"/>
    </row>
    <row r="15" spans="2:14" ht="25.35" customHeight="1" x14ac:dyDescent="0.25">
      <c r="B15" s="5" t="s">
        <v>157</v>
      </c>
      <c r="D15" s="5" t="s">
        <v>162</v>
      </c>
      <c r="F15" s="5"/>
    </row>
    <row r="16" spans="2:14" ht="25.35" customHeight="1" x14ac:dyDescent="0.25">
      <c r="B16" s="5" t="s">
        <v>158</v>
      </c>
      <c r="D16" s="5" t="s">
        <v>163</v>
      </c>
      <c r="F16" s="5"/>
    </row>
    <row r="17" spans="2:6" ht="25.35" customHeight="1" x14ac:dyDescent="0.25">
      <c r="B17" s="5" t="s">
        <v>159</v>
      </c>
      <c r="D17" s="5" t="s">
        <v>164</v>
      </c>
      <c r="F17" s="5"/>
    </row>
    <row r="18" spans="2:6" ht="25.35" customHeight="1" x14ac:dyDescent="0.25">
      <c r="B18" s="5" t="s">
        <v>160</v>
      </c>
      <c r="D18" s="5" t="s">
        <v>25</v>
      </c>
      <c r="F18" s="5"/>
    </row>
    <row r="19" spans="2:6" ht="25.35" customHeight="1" x14ac:dyDescent="0.25">
      <c r="B19" s="5" t="s">
        <v>168</v>
      </c>
      <c r="D19" s="5" t="s">
        <v>170</v>
      </c>
      <c r="F19" s="5"/>
    </row>
    <row r="20" spans="2:6" ht="25.35" customHeight="1" x14ac:dyDescent="0.25">
      <c r="B20" s="5" t="s">
        <v>169</v>
      </c>
      <c r="D20" s="5" t="s">
        <v>171</v>
      </c>
      <c r="F20" s="5"/>
    </row>
    <row r="21" spans="2:6" ht="25.35" customHeight="1" x14ac:dyDescent="0.25">
      <c r="B21" s="5"/>
      <c r="D21" s="5"/>
      <c r="F21" s="5"/>
    </row>
    <row r="22" spans="2:6" ht="25.35" customHeight="1" x14ac:dyDescent="0.25">
      <c r="B22" s="5"/>
      <c r="D22" s="5"/>
      <c r="F22" s="5"/>
    </row>
    <row r="23" spans="2:6" ht="25.35" customHeight="1" x14ac:dyDescent="0.25">
      <c r="B23" s="5"/>
      <c r="D23" s="5"/>
      <c r="F23" s="5"/>
    </row>
    <row r="24" spans="2:6" ht="25.35" customHeight="1" x14ac:dyDescent="0.25">
      <c r="B24" s="5"/>
      <c r="D24" s="5"/>
      <c r="F24" s="5"/>
    </row>
    <row r="25" spans="2:6" ht="25.35" customHeight="1" x14ac:dyDescent="0.25">
      <c r="B25" s="5"/>
      <c r="D25" s="5"/>
      <c r="F25" s="5"/>
    </row>
    <row r="26" spans="2:6" ht="25.35" customHeight="1" x14ac:dyDescent="0.25">
      <c r="B26" s="5"/>
      <c r="D26" s="5"/>
      <c r="F26" s="5"/>
    </row>
    <row r="27" spans="2:6" ht="25.35" customHeight="1" x14ac:dyDescent="0.25">
      <c r="B27" s="5"/>
      <c r="D27" s="5"/>
      <c r="F27" s="5"/>
    </row>
    <row r="28" spans="2:6" ht="25.35" customHeight="1" x14ac:dyDescent="0.25">
      <c r="B28" s="5"/>
      <c r="D28" s="5"/>
      <c r="F28" s="5"/>
    </row>
    <row r="29" spans="2:6" ht="25.35" customHeight="1" x14ac:dyDescent="0.25">
      <c r="B29" s="5"/>
      <c r="D29" s="5"/>
      <c r="F29" s="5"/>
    </row>
    <row r="30" spans="2:6" ht="25.35" customHeight="1" x14ac:dyDescent="0.25">
      <c r="B30" s="5"/>
      <c r="D30" s="5"/>
      <c r="F30" s="5"/>
    </row>
    <row r="31" spans="2:6" ht="25.35" customHeight="1" x14ac:dyDescent="0.25">
      <c r="B31" s="5"/>
      <c r="D31" s="5"/>
      <c r="F31" s="5"/>
    </row>
    <row r="32" spans="2:6" ht="25.35" customHeight="1" x14ac:dyDescent="0.25">
      <c r="B32" s="5"/>
      <c r="D32" s="5"/>
      <c r="F32" s="5"/>
    </row>
    <row r="33" spans="2:6" ht="25.35" customHeight="1" x14ac:dyDescent="0.25">
      <c r="B33" s="5"/>
      <c r="D33" s="5"/>
      <c r="F33" s="5"/>
    </row>
    <row r="34" spans="2:6" ht="25.35" customHeight="1" x14ac:dyDescent="0.25">
      <c r="B34" s="5"/>
      <c r="D34" s="5"/>
      <c r="F34" s="5"/>
    </row>
    <row r="35" spans="2:6" ht="25.35" customHeight="1" x14ac:dyDescent="0.25">
      <c r="B35" s="5"/>
      <c r="D35" s="5"/>
      <c r="F35" s="5"/>
    </row>
    <row r="36" spans="2:6" ht="25.35" customHeight="1" x14ac:dyDescent="0.25">
      <c r="B36" s="5"/>
      <c r="D36" s="5"/>
      <c r="F36" s="5"/>
    </row>
    <row r="37" spans="2:6" ht="25.35" customHeight="1" x14ac:dyDescent="0.25">
      <c r="B37" s="5"/>
      <c r="D37" s="5"/>
      <c r="F37" s="5"/>
    </row>
    <row r="38" spans="2:6" ht="25.35" customHeight="1" x14ac:dyDescent="0.25">
      <c r="B38" s="5"/>
      <c r="D38" s="5"/>
      <c r="F38" s="5"/>
    </row>
    <row r="39" spans="2:6" ht="25.35" customHeight="1" x14ac:dyDescent="0.25">
      <c r="B39" s="5"/>
      <c r="D39" s="5"/>
      <c r="F39" s="5"/>
    </row>
    <row r="40" spans="2:6" ht="25.35" customHeight="1" x14ac:dyDescent="0.25">
      <c r="B40" s="5"/>
      <c r="D40" s="5"/>
      <c r="F40" s="5"/>
    </row>
    <row r="41" spans="2:6" ht="25.35" customHeight="1" x14ac:dyDescent="0.25">
      <c r="B41" s="5"/>
      <c r="D41" s="5"/>
      <c r="F41" s="5"/>
    </row>
    <row r="42" spans="2:6" ht="25.35" customHeight="1" x14ac:dyDescent="0.25">
      <c r="B42" s="5"/>
      <c r="D42" s="5"/>
      <c r="F42" s="5"/>
    </row>
    <row r="43" spans="2:6" ht="25.35" customHeight="1" x14ac:dyDescent="0.25">
      <c r="B43" s="5"/>
      <c r="D43" s="5"/>
      <c r="F43" s="5"/>
    </row>
    <row r="44" spans="2:6" ht="25.35" customHeight="1" x14ac:dyDescent="0.25">
      <c r="B44" s="5"/>
      <c r="D44" s="5"/>
      <c r="F44" s="5"/>
    </row>
    <row r="45" spans="2:6" ht="25.35" customHeight="1" x14ac:dyDescent="0.25">
      <c r="B45" s="5"/>
      <c r="D45" s="5"/>
      <c r="F45" s="5"/>
    </row>
    <row r="46" spans="2:6" ht="25.35" customHeight="1" x14ac:dyDescent="0.25">
      <c r="B46" s="5"/>
      <c r="D46" s="5"/>
      <c r="F46" s="5"/>
    </row>
    <row r="47" spans="2:6" ht="25.35" customHeight="1" x14ac:dyDescent="0.25">
      <c r="B47" s="5"/>
      <c r="D47" s="5"/>
      <c r="F47" s="5"/>
    </row>
    <row r="48" spans="2:6" ht="25.35" customHeight="1" x14ac:dyDescent="0.25">
      <c r="B48" s="5"/>
      <c r="D48" s="5"/>
      <c r="F48" s="5"/>
    </row>
    <row r="49" spans="2:6" ht="25.35" customHeight="1" x14ac:dyDescent="0.25">
      <c r="B49" s="5"/>
      <c r="D49" s="5"/>
      <c r="F49" s="5"/>
    </row>
    <row r="50" spans="2:6" ht="25.35" customHeight="1" x14ac:dyDescent="0.25">
      <c r="B50" s="5"/>
      <c r="D50" s="5"/>
      <c r="F50" s="5"/>
    </row>
    <row r="51" spans="2:6" ht="25.35" customHeight="1" x14ac:dyDescent="0.25">
      <c r="B51" s="5"/>
      <c r="D51" s="5"/>
      <c r="F51" s="5"/>
    </row>
    <row r="52" spans="2:6" ht="25.35" customHeight="1" x14ac:dyDescent="0.25">
      <c r="B52" s="5"/>
      <c r="D52" s="5"/>
      <c r="F52" s="5"/>
    </row>
    <row r="53" spans="2:6" ht="25.35" customHeight="1" x14ac:dyDescent="0.25">
      <c r="B53" s="5"/>
      <c r="D53" s="5"/>
      <c r="F53" s="5"/>
    </row>
    <row r="54" spans="2:6" ht="25.35" customHeight="1" x14ac:dyDescent="0.25">
      <c r="B54" s="5"/>
      <c r="D54" s="5"/>
      <c r="F54" s="5"/>
    </row>
    <row r="55" spans="2:6" ht="25.35" customHeight="1" x14ac:dyDescent="0.25">
      <c r="B55" s="5"/>
      <c r="D55" s="5"/>
      <c r="F55" s="5"/>
    </row>
    <row r="56" spans="2:6" ht="25.35" customHeight="1" x14ac:dyDescent="0.25">
      <c r="B56" s="5"/>
      <c r="D56" s="5"/>
      <c r="F56" s="5"/>
    </row>
    <row r="57" spans="2:6" ht="25.35" customHeight="1" x14ac:dyDescent="0.25"/>
  </sheetData>
  <sheetProtection algorithmName="SHA-512" hashValue="cUk1BL/Zqf7260gaxprpSUJCfl3taeIhbfnIUZThoz3KXfUie0A0plntlGxl+cIn2XqwzojUOzLKpWE3piNUdA==" saltValue="7O4y11mSR1Zc3AqdakPlFw==" spinCount="100000" sheet="1" objects="1" selectLockedCells="1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verticalDpi="0" r:id="rId1"/>
  <headerFooter>
    <oddFooter>&amp;L_x000D_&amp;1#&amp;"Trebuchet MS"&amp;9&amp;K737373 PÚBLICA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C2C38-276D-49BD-AF06-BB7279FBB9E8}">
  <sheetPr codeName="Planilha12"/>
  <dimension ref="A1:U1006"/>
  <sheetViews>
    <sheetView showGridLines="0" showRowColHeaders="0" topLeftCell="C1" zoomScale="169" zoomScaleNormal="100" workbookViewId="0">
      <selection activeCell="D15" sqref="D15"/>
    </sheetView>
  </sheetViews>
  <sheetFormatPr baseColWidth="10" defaultColWidth="8.7109375" defaultRowHeight="25.35" customHeight="1" x14ac:dyDescent="0.25"/>
  <cols>
    <col min="1" max="1" width="7.7109375" hidden="1" customWidth="1"/>
    <col min="2" max="2" width="3.7109375" hidden="1" customWidth="1"/>
    <col min="3" max="3" width="15.7109375" customWidth="1"/>
    <col min="4" max="4" width="28.7109375" customWidth="1"/>
    <col min="5" max="5" width="40.7109375" customWidth="1"/>
    <col min="6" max="6" width="20.7109375" customWidth="1"/>
    <col min="7" max="7" width="15.7109375" customWidth="1"/>
    <col min="21" max="21" width="8.7109375" style="1"/>
  </cols>
  <sheetData>
    <row r="1" spans="2:21" s="21" customFormat="1" ht="34.35" customHeight="1" x14ac:dyDescent="0.35">
      <c r="B1" s="22"/>
    </row>
    <row r="2" spans="2:21" s="21" customFormat="1" ht="21.6" customHeight="1" x14ac:dyDescent="0.25"/>
    <row r="3" spans="2:21" ht="21.6" customHeight="1" x14ac:dyDescent="0.25">
      <c r="U3"/>
    </row>
    <row r="4" spans="2:21" ht="7.35" customHeight="1" thickBot="1" x14ac:dyDescent="0.3">
      <c r="D4" s="1">
        <v>1</v>
      </c>
      <c r="E4" s="1">
        <v>2</v>
      </c>
      <c r="F4" s="1">
        <v>3</v>
      </c>
      <c r="G4" s="1">
        <v>4</v>
      </c>
      <c r="H4" s="1">
        <v>5</v>
      </c>
      <c r="I4" s="1">
        <v>6</v>
      </c>
      <c r="J4" s="1">
        <v>7</v>
      </c>
      <c r="K4" s="1">
        <v>8</v>
      </c>
      <c r="L4" s="1">
        <v>9</v>
      </c>
      <c r="M4" s="1">
        <v>10</v>
      </c>
      <c r="N4" s="1">
        <v>11</v>
      </c>
      <c r="O4" s="1">
        <v>12</v>
      </c>
      <c r="U4"/>
    </row>
    <row r="5" spans="2:21" ht="25.35" customHeight="1" thickTop="1" thickBot="1" x14ac:dyDescent="0.3">
      <c r="C5" s="73" t="s">
        <v>81</v>
      </c>
      <c r="D5" s="74"/>
      <c r="E5" s="74"/>
      <c r="F5" s="74"/>
      <c r="G5" s="75"/>
    </row>
    <row r="6" spans="2:21" ht="25.35" customHeight="1" thickTop="1" thickBot="1" x14ac:dyDescent="0.3">
      <c r="C6" s="28" t="s">
        <v>47</v>
      </c>
      <c r="D6" s="28" t="s">
        <v>49</v>
      </c>
      <c r="E6" s="28" t="s">
        <v>50</v>
      </c>
      <c r="F6" s="28" t="s">
        <v>80</v>
      </c>
      <c r="G6" s="28" t="s">
        <v>48</v>
      </c>
    </row>
    <row r="7" spans="2:21" ht="25.35" customHeight="1" thickTop="1" x14ac:dyDescent="0.25">
      <c r="C7" s="2">
        <v>1</v>
      </c>
      <c r="D7" s="4" t="s">
        <v>152</v>
      </c>
      <c r="E7" s="4" t="s">
        <v>153</v>
      </c>
      <c r="F7" s="4" t="s">
        <v>156</v>
      </c>
      <c r="G7" s="4">
        <v>20</v>
      </c>
      <c r="U7" s="1" t="str">
        <f>Empleados!C7</f>
        <v>José Vergara</v>
      </c>
    </row>
    <row r="8" spans="2:21" ht="25.35" customHeight="1" x14ac:dyDescent="0.25">
      <c r="C8" s="3">
        <v>2</v>
      </c>
      <c r="D8" s="5" t="s">
        <v>154</v>
      </c>
      <c r="E8" s="5" t="s">
        <v>141</v>
      </c>
      <c r="F8" s="5" t="s">
        <v>155</v>
      </c>
      <c r="G8" s="5">
        <v>8</v>
      </c>
      <c r="U8" s="1" t="str">
        <f>Empleados!C8</f>
        <v>Claudio Gonzalez</v>
      </c>
    </row>
    <row r="9" spans="2:21" ht="25.35" customHeight="1" x14ac:dyDescent="0.25">
      <c r="C9" s="3">
        <v>3</v>
      </c>
      <c r="D9" s="5" t="s">
        <v>148</v>
      </c>
      <c r="E9" s="5" t="s">
        <v>153</v>
      </c>
      <c r="F9" s="5" t="s">
        <v>156</v>
      </c>
      <c r="G9" s="5">
        <v>4</v>
      </c>
      <c r="U9" s="1" t="str">
        <f>Empleados!C9</f>
        <v>Maria</v>
      </c>
    </row>
    <row r="10" spans="2:21" ht="25.35" customHeight="1" x14ac:dyDescent="0.25">
      <c r="C10" s="3">
        <v>4</v>
      </c>
      <c r="D10" s="5" t="s">
        <v>147</v>
      </c>
      <c r="E10" s="5" t="s">
        <v>42</v>
      </c>
      <c r="F10" s="5" t="s">
        <v>156</v>
      </c>
      <c r="G10" s="5">
        <v>6</v>
      </c>
      <c r="U10" s="1" t="str">
        <f>Empleados!C10</f>
        <v>Mariana</v>
      </c>
    </row>
    <row r="11" spans="2:21" ht="25.35" customHeight="1" x14ac:dyDescent="0.25">
      <c r="C11" s="3">
        <v>5</v>
      </c>
      <c r="D11" s="5" t="s">
        <v>149</v>
      </c>
      <c r="E11" s="5" t="s">
        <v>153</v>
      </c>
      <c r="F11" s="5" t="s">
        <v>155</v>
      </c>
      <c r="G11" s="5">
        <v>2</v>
      </c>
      <c r="U11" s="1" t="str">
        <f>Empleados!C11</f>
        <v>Pedro</v>
      </c>
    </row>
    <row r="12" spans="2:21" ht="25.35" customHeight="1" x14ac:dyDescent="0.25">
      <c r="C12" s="3">
        <v>6</v>
      </c>
      <c r="D12" s="5" t="s">
        <v>151</v>
      </c>
      <c r="E12" s="5" t="s">
        <v>42</v>
      </c>
      <c r="F12" s="5" t="s">
        <v>38</v>
      </c>
      <c r="G12" s="5">
        <v>6</v>
      </c>
      <c r="U12" s="1" t="str">
        <f>Empleados!C12</f>
        <v>Felipe</v>
      </c>
    </row>
    <row r="13" spans="2:21" ht="25.35" customHeight="1" x14ac:dyDescent="0.25">
      <c r="C13" s="3">
        <v>7</v>
      </c>
      <c r="D13" s="5" t="s">
        <v>150</v>
      </c>
      <c r="E13" s="5" t="s">
        <v>42</v>
      </c>
      <c r="F13" s="5" t="s">
        <v>51</v>
      </c>
      <c r="G13" s="5">
        <v>24</v>
      </c>
      <c r="U13" s="1" t="str">
        <f>Empleados!C13</f>
        <v>Daniel</v>
      </c>
    </row>
    <row r="14" spans="2:21" ht="25.35" customHeight="1" x14ac:dyDescent="0.25">
      <c r="C14" s="3"/>
      <c r="D14" s="5"/>
      <c r="E14" s="5"/>
      <c r="F14" s="5"/>
      <c r="G14" s="5"/>
      <c r="U14" s="1" t="str">
        <f>Empleados!C14</f>
        <v>Marcos</v>
      </c>
    </row>
    <row r="15" spans="2:21" ht="25.35" customHeight="1" x14ac:dyDescent="0.25">
      <c r="C15" s="3"/>
      <c r="D15" s="5"/>
      <c r="E15" s="5"/>
      <c r="F15" s="5"/>
      <c r="G15" s="5"/>
      <c r="U15" s="1">
        <f>Empleados!C15</f>
        <v>0</v>
      </c>
    </row>
    <row r="16" spans="2:21" ht="25.35" customHeight="1" x14ac:dyDescent="0.25">
      <c r="C16" s="3"/>
      <c r="D16" s="5"/>
      <c r="E16" s="5"/>
      <c r="F16" s="5"/>
      <c r="G16" s="5"/>
      <c r="U16" s="1">
        <f>Empleados!C16</f>
        <v>0</v>
      </c>
    </row>
    <row r="17" spans="3:21" ht="25.35" customHeight="1" x14ac:dyDescent="0.25">
      <c r="C17" s="3"/>
      <c r="D17" s="5"/>
      <c r="E17" s="5"/>
      <c r="F17" s="5"/>
      <c r="G17" s="5"/>
      <c r="U17" s="1">
        <f>Empleados!C17</f>
        <v>0</v>
      </c>
    </row>
    <row r="18" spans="3:21" ht="25.35" customHeight="1" x14ac:dyDescent="0.25">
      <c r="C18" s="3"/>
      <c r="D18" s="5"/>
      <c r="E18" s="5"/>
      <c r="F18" s="5"/>
      <c r="G18" s="5"/>
      <c r="U18" s="1">
        <f>Empleados!C18</f>
        <v>0</v>
      </c>
    </row>
    <row r="19" spans="3:21" ht="25.35" customHeight="1" x14ac:dyDescent="0.25">
      <c r="C19" s="3"/>
      <c r="D19" s="5"/>
      <c r="E19" s="5"/>
      <c r="F19" s="5"/>
      <c r="G19" s="5"/>
      <c r="U19" s="1">
        <f>Empleados!C19</f>
        <v>0</v>
      </c>
    </row>
    <row r="20" spans="3:21" ht="25.35" customHeight="1" x14ac:dyDescent="0.25">
      <c r="C20" s="3"/>
      <c r="D20" s="5"/>
      <c r="E20" s="5"/>
      <c r="F20" s="5"/>
      <c r="G20" s="5"/>
      <c r="U20" s="1">
        <f>Empleados!C20</f>
        <v>0</v>
      </c>
    </row>
    <row r="21" spans="3:21" ht="25.35" customHeight="1" x14ac:dyDescent="0.25">
      <c r="C21" s="3"/>
      <c r="D21" s="5"/>
      <c r="E21" s="5"/>
      <c r="F21" s="5"/>
      <c r="G21" s="5"/>
      <c r="U21" s="1">
        <f>Empleados!C21</f>
        <v>0</v>
      </c>
    </row>
    <row r="22" spans="3:21" ht="25.35" customHeight="1" x14ac:dyDescent="0.25">
      <c r="C22" s="3"/>
      <c r="D22" s="5"/>
      <c r="E22" s="5"/>
      <c r="F22" s="5"/>
      <c r="G22" s="5"/>
      <c r="U22" s="1">
        <f>Empleados!C22</f>
        <v>0</v>
      </c>
    </row>
    <row r="23" spans="3:21" ht="25.35" customHeight="1" x14ac:dyDescent="0.25">
      <c r="C23" s="3"/>
      <c r="D23" s="5"/>
      <c r="E23" s="5"/>
      <c r="F23" s="5"/>
      <c r="G23" s="5"/>
      <c r="U23" s="1">
        <f>Empleados!C23</f>
        <v>0</v>
      </c>
    </row>
    <row r="24" spans="3:21" ht="25.35" customHeight="1" x14ac:dyDescent="0.25">
      <c r="C24" s="3"/>
      <c r="D24" s="5"/>
      <c r="E24" s="5"/>
      <c r="F24" s="5"/>
      <c r="G24" s="5"/>
      <c r="U24" s="1">
        <f>Empleados!C24</f>
        <v>0</v>
      </c>
    </row>
    <row r="25" spans="3:21" ht="25.35" customHeight="1" x14ac:dyDescent="0.25">
      <c r="C25" s="3"/>
      <c r="D25" s="5"/>
      <c r="E25" s="5"/>
      <c r="F25" s="5"/>
      <c r="G25" s="5"/>
      <c r="U25" s="1">
        <f>Empleados!C25</f>
        <v>0</v>
      </c>
    </row>
    <row r="26" spans="3:21" ht="25.35" customHeight="1" x14ac:dyDescent="0.25">
      <c r="C26" s="3"/>
      <c r="D26" s="5"/>
      <c r="E26" s="5"/>
      <c r="F26" s="5"/>
      <c r="G26" s="5"/>
      <c r="U26" s="1">
        <f>Empleados!C26</f>
        <v>0</v>
      </c>
    </row>
    <row r="27" spans="3:21" ht="25.35" customHeight="1" x14ac:dyDescent="0.25">
      <c r="C27" s="3"/>
      <c r="D27" s="5"/>
      <c r="E27" s="5"/>
      <c r="F27" s="5"/>
      <c r="G27" s="5"/>
      <c r="U27" s="1">
        <f>Empleados!C27</f>
        <v>0</v>
      </c>
    </row>
    <row r="28" spans="3:21" ht="25.35" customHeight="1" x14ac:dyDescent="0.25">
      <c r="C28" s="3"/>
      <c r="D28" s="5"/>
      <c r="E28" s="5"/>
      <c r="F28" s="5"/>
      <c r="G28" s="5"/>
      <c r="U28" s="1">
        <f>Empleados!C28</f>
        <v>0</v>
      </c>
    </row>
    <row r="29" spans="3:21" ht="25.35" customHeight="1" x14ac:dyDescent="0.25">
      <c r="C29" s="3"/>
      <c r="D29" s="5"/>
      <c r="E29" s="5"/>
      <c r="F29" s="5"/>
      <c r="G29" s="5"/>
      <c r="U29" s="1">
        <f>Empleados!C29</f>
        <v>0</v>
      </c>
    </row>
    <row r="30" spans="3:21" ht="25.35" customHeight="1" x14ac:dyDescent="0.25">
      <c r="C30" s="3"/>
      <c r="D30" s="5"/>
      <c r="E30" s="5"/>
      <c r="F30" s="5"/>
      <c r="G30" s="5"/>
      <c r="U30" s="1">
        <f>Empleados!C30</f>
        <v>0</v>
      </c>
    </row>
    <row r="31" spans="3:21" ht="25.35" customHeight="1" x14ac:dyDescent="0.25">
      <c r="C31" s="3"/>
      <c r="D31" s="5"/>
      <c r="E31" s="5"/>
      <c r="F31" s="5"/>
      <c r="G31" s="5"/>
      <c r="U31" s="1">
        <f>Empleados!C31</f>
        <v>0</v>
      </c>
    </row>
    <row r="32" spans="3:21" ht="25.35" customHeight="1" x14ac:dyDescent="0.25">
      <c r="C32" s="3"/>
      <c r="D32" s="5"/>
      <c r="E32" s="5"/>
      <c r="F32" s="5"/>
      <c r="G32" s="5"/>
      <c r="U32" s="1">
        <f>Empleados!C32</f>
        <v>0</v>
      </c>
    </row>
    <row r="33" spans="3:21" ht="25.35" customHeight="1" x14ac:dyDescent="0.25">
      <c r="C33" s="3"/>
      <c r="D33" s="5"/>
      <c r="E33" s="5"/>
      <c r="F33" s="5"/>
      <c r="G33" s="5"/>
      <c r="U33" s="1">
        <f>Empleados!C33</f>
        <v>0</v>
      </c>
    </row>
    <row r="34" spans="3:21" ht="25.35" customHeight="1" x14ac:dyDescent="0.25">
      <c r="C34" s="3"/>
      <c r="D34" s="5"/>
      <c r="E34" s="5"/>
      <c r="F34" s="5"/>
      <c r="G34" s="5"/>
      <c r="U34" s="1">
        <f>Empleados!C34</f>
        <v>0</v>
      </c>
    </row>
    <row r="35" spans="3:21" ht="25.35" customHeight="1" x14ac:dyDescent="0.25">
      <c r="C35" s="3"/>
      <c r="D35" s="5"/>
      <c r="E35" s="5"/>
      <c r="F35" s="5"/>
      <c r="G35" s="5"/>
      <c r="U35" s="1">
        <f>Empleados!C35</f>
        <v>0</v>
      </c>
    </row>
    <row r="36" spans="3:21" ht="25.35" customHeight="1" x14ac:dyDescent="0.25">
      <c r="C36" s="3"/>
      <c r="D36" s="5"/>
      <c r="E36" s="5"/>
      <c r="F36" s="5"/>
      <c r="G36" s="5"/>
      <c r="U36" s="1">
        <f>Empleados!C36</f>
        <v>0</v>
      </c>
    </row>
    <row r="37" spans="3:21" ht="25.35" customHeight="1" x14ac:dyDescent="0.25">
      <c r="C37" s="3"/>
      <c r="D37" s="5"/>
      <c r="E37" s="5"/>
      <c r="F37" s="5"/>
      <c r="G37" s="5"/>
      <c r="U37" s="1">
        <f>Empleados!C37</f>
        <v>0</v>
      </c>
    </row>
    <row r="38" spans="3:21" ht="25.35" customHeight="1" x14ac:dyDescent="0.25">
      <c r="C38" s="3"/>
      <c r="D38" s="5"/>
      <c r="E38" s="5"/>
      <c r="F38" s="5"/>
      <c r="G38" s="5"/>
      <c r="U38" s="1">
        <f>Empleados!C38</f>
        <v>0</v>
      </c>
    </row>
    <row r="39" spans="3:21" ht="25.35" customHeight="1" x14ac:dyDescent="0.25">
      <c r="C39" s="3"/>
      <c r="D39" s="5"/>
      <c r="E39" s="5"/>
      <c r="F39" s="5"/>
      <c r="G39" s="5"/>
      <c r="U39" s="1">
        <f>Empleados!C39</f>
        <v>0</v>
      </c>
    </row>
    <row r="40" spans="3:21" ht="25.35" customHeight="1" x14ac:dyDescent="0.25">
      <c r="C40" s="3"/>
      <c r="D40" s="5"/>
      <c r="E40" s="5"/>
      <c r="F40" s="5"/>
      <c r="G40" s="5"/>
      <c r="U40" s="1">
        <f>Empleados!C40</f>
        <v>0</v>
      </c>
    </row>
    <row r="41" spans="3:21" ht="25.35" customHeight="1" x14ac:dyDescent="0.25">
      <c r="C41" s="3"/>
      <c r="D41" s="5"/>
      <c r="E41" s="5"/>
      <c r="F41" s="5"/>
      <c r="G41" s="5"/>
      <c r="U41" s="1">
        <f>Empleados!C41</f>
        <v>0</v>
      </c>
    </row>
    <row r="42" spans="3:21" ht="25.35" customHeight="1" x14ac:dyDescent="0.25">
      <c r="C42" s="3"/>
      <c r="D42" s="5"/>
      <c r="E42" s="5"/>
      <c r="F42" s="5"/>
      <c r="G42" s="5"/>
      <c r="U42" s="1">
        <f>Empleados!C42</f>
        <v>0</v>
      </c>
    </row>
    <row r="43" spans="3:21" ht="25.35" customHeight="1" x14ac:dyDescent="0.25">
      <c r="C43" s="3"/>
      <c r="D43" s="5"/>
      <c r="E43" s="5"/>
      <c r="F43" s="5"/>
      <c r="G43" s="5"/>
      <c r="U43" s="1">
        <f>Empleados!C43</f>
        <v>0</v>
      </c>
    </row>
    <row r="44" spans="3:21" ht="25.35" customHeight="1" x14ac:dyDescent="0.25">
      <c r="C44" s="3"/>
      <c r="D44" s="5"/>
      <c r="E44" s="5"/>
      <c r="F44" s="5"/>
      <c r="G44" s="5"/>
      <c r="U44" s="1">
        <f>Empleados!C44</f>
        <v>0</v>
      </c>
    </row>
    <row r="45" spans="3:21" ht="25.35" customHeight="1" x14ac:dyDescent="0.25">
      <c r="C45" s="3"/>
      <c r="D45" s="5"/>
      <c r="E45" s="5"/>
      <c r="F45" s="5"/>
      <c r="G45" s="5"/>
      <c r="U45" s="1">
        <f>Empleados!C45</f>
        <v>0</v>
      </c>
    </row>
    <row r="46" spans="3:21" ht="25.35" customHeight="1" x14ac:dyDescent="0.25">
      <c r="C46" s="3"/>
      <c r="D46" s="5"/>
      <c r="E46" s="5"/>
      <c r="F46" s="5"/>
      <c r="G46" s="5"/>
      <c r="U46" s="1">
        <f>Empleados!C46</f>
        <v>0</v>
      </c>
    </row>
    <row r="47" spans="3:21" ht="25.35" customHeight="1" x14ac:dyDescent="0.25">
      <c r="C47" s="3"/>
      <c r="D47" s="5"/>
      <c r="E47" s="5"/>
      <c r="F47" s="5"/>
      <c r="G47" s="5"/>
      <c r="U47" s="1">
        <f>Empleados!C47</f>
        <v>0</v>
      </c>
    </row>
    <row r="48" spans="3:21" ht="25.35" customHeight="1" x14ac:dyDescent="0.25">
      <c r="C48" s="3"/>
      <c r="D48" s="5"/>
      <c r="E48" s="5"/>
      <c r="F48" s="5"/>
      <c r="G48" s="5"/>
      <c r="U48" s="1">
        <f>Empleados!C48</f>
        <v>0</v>
      </c>
    </row>
    <row r="49" spans="3:21" ht="25.35" customHeight="1" x14ac:dyDescent="0.25">
      <c r="C49" s="3"/>
      <c r="D49" s="5"/>
      <c r="E49" s="5"/>
      <c r="F49" s="5"/>
      <c r="G49" s="5"/>
      <c r="U49" s="1">
        <f>Empleados!C49</f>
        <v>0</v>
      </c>
    </row>
    <row r="50" spans="3:21" ht="25.35" customHeight="1" x14ac:dyDescent="0.25">
      <c r="C50" s="3"/>
      <c r="D50" s="5"/>
      <c r="E50" s="5"/>
      <c r="F50" s="5"/>
      <c r="G50" s="5"/>
      <c r="U50" s="1">
        <f>Empleados!C50</f>
        <v>0</v>
      </c>
    </row>
    <row r="51" spans="3:21" ht="25.35" customHeight="1" x14ac:dyDescent="0.25">
      <c r="C51" s="3"/>
      <c r="D51" s="5"/>
      <c r="E51" s="5"/>
      <c r="F51" s="5"/>
      <c r="G51" s="5"/>
      <c r="U51" s="1">
        <f>Empleados!C51</f>
        <v>0</v>
      </c>
    </row>
    <row r="52" spans="3:21" ht="25.35" customHeight="1" x14ac:dyDescent="0.25">
      <c r="C52" s="3"/>
      <c r="D52" s="5"/>
      <c r="E52" s="5"/>
      <c r="F52" s="5"/>
      <c r="G52" s="5"/>
      <c r="U52" s="1">
        <f>Empleados!C52</f>
        <v>0</v>
      </c>
    </row>
    <row r="53" spans="3:21" ht="25.35" customHeight="1" x14ac:dyDescent="0.25">
      <c r="C53" s="3"/>
      <c r="D53" s="5"/>
      <c r="E53" s="5"/>
      <c r="F53" s="5"/>
      <c r="G53" s="5"/>
      <c r="U53" s="1">
        <f>Empleados!C53</f>
        <v>0</v>
      </c>
    </row>
    <row r="54" spans="3:21" ht="25.35" customHeight="1" x14ac:dyDescent="0.25">
      <c r="C54" s="3"/>
      <c r="D54" s="5"/>
      <c r="E54" s="5"/>
      <c r="F54" s="5"/>
      <c r="G54" s="5"/>
      <c r="U54" s="1">
        <f>Empleados!C54</f>
        <v>0</v>
      </c>
    </row>
    <row r="55" spans="3:21" ht="25.35" customHeight="1" x14ac:dyDescent="0.25">
      <c r="C55" s="3"/>
      <c r="D55" s="5"/>
      <c r="E55" s="5"/>
      <c r="F55" s="5"/>
      <c r="G55" s="5"/>
      <c r="U55" s="1">
        <f>Empleados!C55</f>
        <v>0</v>
      </c>
    </row>
    <row r="56" spans="3:21" ht="25.35" customHeight="1" x14ac:dyDescent="0.25">
      <c r="C56" s="3"/>
      <c r="D56" s="5"/>
      <c r="E56" s="5"/>
      <c r="F56" s="5"/>
      <c r="G56" s="5"/>
      <c r="U56" s="1">
        <f>Empleados!C56</f>
        <v>0</v>
      </c>
    </row>
    <row r="57" spans="3:21" ht="25.35" customHeight="1" x14ac:dyDescent="0.25">
      <c r="C57" s="3"/>
      <c r="D57" s="5"/>
      <c r="E57" s="5"/>
      <c r="F57" s="5"/>
      <c r="G57" s="5"/>
      <c r="U57" s="1">
        <f>Empleados!C57</f>
        <v>0</v>
      </c>
    </row>
    <row r="58" spans="3:21" ht="25.35" customHeight="1" x14ac:dyDescent="0.25">
      <c r="C58" s="3"/>
      <c r="D58" s="5"/>
      <c r="E58" s="5"/>
      <c r="F58" s="5"/>
      <c r="G58" s="5"/>
      <c r="U58" s="1">
        <f>Empleados!C58</f>
        <v>0</v>
      </c>
    </row>
    <row r="59" spans="3:21" ht="25.35" customHeight="1" x14ac:dyDescent="0.25">
      <c r="C59" s="3"/>
      <c r="D59" s="5"/>
      <c r="E59" s="5"/>
      <c r="F59" s="5"/>
      <c r="G59" s="5"/>
      <c r="U59" s="1">
        <f>Empleados!C59</f>
        <v>0</v>
      </c>
    </row>
    <row r="60" spans="3:21" ht="25.35" customHeight="1" x14ac:dyDescent="0.25">
      <c r="C60" s="3"/>
      <c r="D60" s="5"/>
      <c r="E60" s="5"/>
      <c r="F60" s="5"/>
      <c r="G60" s="5"/>
      <c r="U60" s="1">
        <f>Empleados!C60</f>
        <v>0</v>
      </c>
    </row>
    <row r="61" spans="3:21" ht="25.35" customHeight="1" x14ac:dyDescent="0.25">
      <c r="C61" s="3"/>
      <c r="D61" s="5"/>
      <c r="E61" s="5"/>
      <c r="F61" s="5"/>
      <c r="G61" s="5"/>
      <c r="U61" s="1">
        <f>Empleados!C61</f>
        <v>0</v>
      </c>
    </row>
    <row r="62" spans="3:21" ht="25.35" customHeight="1" x14ac:dyDescent="0.25">
      <c r="C62" s="3"/>
      <c r="D62" s="5"/>
      <c r="E62" s="5"/>
      <c r="F62" s="5"/>
      <c r="G62" s="5"/>
      <c r="U62" s="1">
        <f>Empleados!C62</f>
        <v>0</v>
      </c>
    </row>
    <row r="63" spans="3:21" ht="25.35" customHeight="1" x14ac:dyDescent="0.25">
      <c r="C63" s="3"/>
      <c r="D63" s="5"/>
      <c r="E63" s="5"/>
      <c r="F63" s="5"/>
      <c r="G63" s="5"/>
      <c r="U63" s="1">
        <f>Empleados!C63</f>
        <v>0</v>
      </c>
    </row>
    <row r="64" spans="3:21" ht="25.35" customHeight="1" x14ac:dyDescent="0.25">
      <c r="C64" s="3"/>
      <c r="D64" s="5"/>
      <c r="E64" s="5"/>
      <c r="F64" s="5"/>
      <c r="G64" s="5"/>
      <c r="U64" s="1">
        <f>Empleados!C64</f>
        <v>0</v>
      </c>
    </row>
    <row r="65" spans="3:21" ht="25.35" customHeight="1" x14ac:dyDescent="0.25">
      <c r="C65" s="3"/>
      <c r="D65" s="5"/>
      <c r="E65" s="5"/>
      <c r="F65" s="5"/>
      <c r="G65" s="5"/>
      <c r="U65" s="1">
        <f>Empleados!C65</f>
        <v>0</v>
      </c>
    </row>
    <row r="66" spans="3:21" ht="25.35" customHeight="1" x14ac:dyDescent="0.25">
      <c r="C66" s="3"/>
      <c r="D66" s="5"/>
      <c r="E66" s="5"/>
      <c r="F66" s="5"/>
      <c r="G66" s="5"/>
      <c r="U66" s="1">
        <f>Empleados!C66</f>
        <v>0</v>
      </c>
    </row>
    <row r="67" spans="3:21" ht="25.35" customHeight="1" x14ac:dyDescent="0.25">
      <c r="C67" s="3"/>
      <c r="D67" s="5"/>
      <c r="E67" s="5"/>
      <c r="F67" s="5"/>
      <c r="G67" s="5"/>
      <c r="U67" s="1">
        <f>Empleados!C67</f>
        <v>0</v>
      </c>
    </row>
    <row r="68" spans="3:21" ht="25.35" customHeight="1" x14ac:dyDescent="0.25">
      <c r="C68" s="3"/>
      <c r="D68" s="5"/>
      <c r="E68" s="5"/>
      <c r="F68" s="5"/>
      <c r="G68" s="5"/>
      <c r="U68" s="1">
        <f>Empleados!C68</f>
        <v>0</v>
      </c>
    </row>
    <row r="69" spans="3:21" ht="25.35" customHeight="1" x14ac:dyDescent="0.25">
      <c r="C69" s="3"/>
      <c r="D69" s="5"/>
      <c r="E69" s="5"/>
      <c r="F69" s="5"/>
      <c r="G69" s="5"/>
      <c r="U69" s="1">
        <f>Empleados!C69</f>
        <v>0</v>
      </c>
    </row>
    <row r="70" spans="3:21" ht="25.35" customHeight="1" x14ac:dyDescent="0.25">
      <c r="C70" s="3"/>
      <c r="D70" s="5"/>
      <c r="E70" s="5"/>
      <c r="F70" s="5"/>
      <c r="G70" s="5"/>
      <c r="U70" s="1">
        <f>Empleados!C70</f>
        <v>0</v>
      </c>
    </row>
    <row r="71" spans="3:21" ht="25.35" customHeight="1" x14ac:dyDescent="0.25">
      <c r="C71" s="3"/>
      <c r="D71" s="5"/>
      <c r="E71" s="5"/>
      <c r="F71" s="5"/>
      <c r="G71" s="5"/>
      <c r="U71" s="1">
        <f>Empleados!C71</f>
        <v>0</v>
      </c>
    </row>
    <row r="72" spans="3:21" ht="25.35" customHeight="1" x14ac:dyDescent="0.25">
      <c r="C72" s="3"/>
      <c r="D72" s="5"/>
      <c r="E72" s="5"/>
      <c r="F72" s="5"/>
      <c r="G72" s="5"/>
      <c r="U72" s="1">
        <f>Empleados!C72</f>
        <v>0</v>
      </c>
    </row>
    <row r="73" spans="3:21" ht="25.35" customHeight="1" x14ac:dyDescent="0.25">
      <c r="C73" s="3"/>
      <c r="D73" s="5"/>
      <c r="E73" s="5"/>
      <c r="F73" s="5"/>
      <c r="G73" s="5"/>
      <c r="U73" s="1">
        <f>Empleados!C73</f>
        <v>0</v>
      </c>
    </row>
    <row r="74" spans="3:21" ht="25.35" customHeight="1" x14ac:dyDescent="0.25">
      <c r="C74" s="3"/>
      <c r="D74" s="5"/>
      <c r="E74" s="5"/>
      <c r="F74" s="5"/>
      <c r="G74" s="5"/>
      <c r="U74" s="1">
        <f>Empleados!C74</f>
        <v>0</v>
      </c>
    </row>
    <row r="75" spans="3:21" ht="25.35" customHeight="1" x14ac:dyDescent="0.25">
      <c r="C75" s="3"/>
      <c r="D75" s="5"/>
      <c r="E75" s="5"/>
      <c r="F75" s="5"/>
      <c r="G75" s="5"/>
      <c r="U75" s="1">
        <f>Empleados!C75</f>
        <v>0</v>
      </c>
    </row>
    <row r="76" spans="3:21" ht="25.35" customHeight="1" x14ac:dyDescent="0.25">
      <c r="C76" s="3"/>
      <c r="D76" s="5"/>
      <c r="E76" s="5"/>
      <c r="F76" s="5"/>
      <c r="G76" s="5"/>
      <c r="U76" s="1">
        <f>Empleados!C76</f>
        <v>0</v>
      </c>
    </row>
    <row r="77" spans="3:21" ht="25.35" customHeight="1" x14ac:dyDescent="0.25">
      <c r="C77" s="3"/>
      <c r="D77" s="5"/>
      <c r="E77" s="5"/>
      <c r="F77" s="5"/>
      <c r="G77" s="5"/>
      <c r="U77" s="1">
        <f>Empleados!C77</f>
        <v>0</v>
      </c>
    </row>
    <row r="78" spans="3:21" ht="25.35" customHeight="1" x14ac:dyDescent="0.25">
      <c r="C78" s="3"/>
      <c r="D78" s="5"/>
      <c r="E78" s="5"/>
      <c r="F78" s="5"/>
      <c r="G78" s="5"/>
      <c r="U78" s="1">
        <f>Empleados!C78</f>
        <v>0</v>
      </c>
    </row>
    <row r="79" spans="3:21" ht="25.35" customHeight="1" x14ac:dyDescent="0.25">
      <c r="C79" s="3"/>
      <c r="D79" s="5"/>
      <c r="E79" s="5"/>
      <c r="F79" s="5"/>
      <c r="G79" s="5"/>
      <c r="U79" s="1">
        <f>Empleados!C79</f>
        <v>0</v>
      </c>
    </row>
    <row r="80" spans="3:21" ht="25.35" customHeight="1" x14ac:dyDescent="0.25">
      <c r="C80" s="3"/>
      <c r="D80" s="5"/>
      <c r="E80" s="5"/>
      <c r="F80" s="5"/>
      <c r="G80" s="5"/>
      <c r="U80" s="1">
        <f>Empleados!C80</f>
        <v>0</v>
      </c>
    </row>
    <row r="81" spans="3:21" ht="25.35" customHeight="1" x14ac:dyDescent="0.25">
      <c r="C81" s="3"/>
      <c r="D81" s="5"/>
      <c r="E81" s="5"/>
      <c r="F81" s="5"/>
      <c r="G81" s="5"/>
      <c r="U81" s="1">
        <f>Empleados!C81</f>
        <v>0</v>
      </c>
    </row>
    <row r="82" spans="3:21" ht="25.35" customHeight="1" x14ac:dyDescent="0.25">
      <c r="C82" s="3"/>
      <c r="D82" s="5"/>
      <c r="E82" s="5"/>
      <c r="F82" s="5"/>
      <c r="G82" s="5"/>
      <c r="U82" s="1">
        <f>Empleados!C82</f>
        <v>0</v>
      </c>
    </row>
    <row r="83" spans="3:21" ht="25.35" customHeight="1" x14ac:dyDescent="0.25">
      <c r="C83" s="3"/>
      <c r="D83" s="5"/>
      <c r="E83" s="5"/>
      <c r="F83" s="5"/>
      <c r="G83" s="5"/>
      <c r="U83" s="1">
        <f>Empleados!C83</f>
        <v>0</v>
      </c>
    </row>
    <row r="84" spans="3:21" ht="25.35" customHeight="1" x14ac:dyDescent="0.25">
      <c r="C84" s="3"/>
      <c r="D84" s="5"/>
      <c r="E84" s="5"/>
      <c r="F84" s="5"/>
      <c r="G84" s="5"/>
      <c r="U84" s="1">
        <f>Empleados!C84</f>
        <v>0</v>
      </c>
    </row>
    <row r="85" spans="3:21" ht="25.35" customHeight="1" x14ac:dyDescent="0.25">
      <c r="C85" s="3"/>
      <c r="D85" s="5"/>
      <c r="E85" s="5"/>
      <c r="F85" s="5"/>
      <c r="G85" s="5"/>
      <c r="U85" s="1">
        <f>Empleados!C85</f>
        <v>0</v>
      </c>
    </row>
    <row r="86" spans="3:21" ht="25.35" customHeight="1" x14ac:dyDescent="0.25">
      <c r="C86" s="3"/>
      <c r="D86" s="5"/>
      <c r="E86" s="5"/>
      <c r="F86" s="5"/>
      <c r="G86" s="5"/>
      <c r="U86" s="1">
        <f>Empleados!C86</f>
        <v>0</v>
      </c>
    </row>
    <row r="87" spans="3:21" ht="25.35" customHeight="1" x14ac:dyDescent="0.25">
      <c r="C87" s="3"/>
      <c r="D87" s="5"/>
      <c r="E87" s="5"/>
      <c r="F87" s="5"/>
      <c r="G87" s="5"/>
      <c r="U87" s="1">
        <f>Empleados!C87</f>
        <v>0</v>
      </c>
    </row>
    <row r="88" spans="3:21" ht="25.35" customHeight="1" x14ac:dyDescent="0.25">
      <c r="C88" s="3"/>
      <c r="D88" s="5"/>
      <c r="E88" s="5"/>
      <c r="F88" s="5"/>
      <c r="G88" s="5"/>
      <c r="U88" s="1">
        <f>Empleados!C88</f>
        <v>0</v>
      </c>
    </row>
    <row r="89" spans="3:21" ht="25.35" customHeight="1" x14ac:dyDescent="0.25">
      <c r="C89" s="3"/>
      <c r="D89" s="5"/>
      <c r="E89" s="5"/>
      <c r="F89" s="5"/>
      <c r="G89" s="5"/>
      <c r="U89" s="1">
        <f>Empleados!C89</f>
        <v>0</v>
      </c>
    </row>
    <row r="90" spans="3:21" ht="25.35" customHeight="1" x14ac:dyDescent="0.25">
      <c r="C90" s="3"/>
      <c r="D90" s="5"/>
      <c r="E90" s="5"/>
      <c r="F90" s="5"/>
      <c r="G90" s="5"/>
      <c r="U90" s="1">
        <f>Empleados!C90</f>
        <v>0</v>
      </c>
    </row>
    <row r="91" spans="3:21" ht="25.35" customHeight="1" x14ac:dyDescent="0.25">
      <c r="C91" s="3"/>
      <c r="D91" s="5"/>
      <c r="E91" s="5"/>
      <c r="F91" s="5"/>
      <c r="G91" s="5"/>
      <c r="U91" s="1">
        <f>Empleados!C91</f>
        <v>0</v>
      </c>
    </row>
    <row r="92" spans="3:21" ht="25.35" customHeight="1" x14ac:dyDescent="0.25">
      <c r="C92" s="3"/>
      <c r="D92" s="5"/>
      <c r="E92" s="5"/>
      <c r="F92" s="5"/>
      <c r="G92" s="5"/>
      <c r="U92" s="1">
        <f>Empleados!C92</f>
        <v>0</v>
      </c>
    </row>
    <row r="93" spans="3:21" ht="25.35" customHeight="1" x14ac:dyDescent="0.25">
      <c r="C93" s="3"/>
      <c r="D93" s="5"/>
      <c r="E93" s="5"/>
      <c r="F93" s="5"/>
      <c r="G93" s="5"/>
      <c r="U93" s="1">
        <f>Empleados!C93</f>
        <v>0</v>
      </c>
    </row>
    <row r="94" spans="3:21" ht="25.35" customHeight="1" x14ac:dyDescent="0.25">
      <c r="C94" s="3"/>
      <c r="D94" s="5"/>
      <c r="E94" s="5"/>
      <c r="F94" s="5"/>
      <c r="G94" s="5"/>
      <c r="U94" s="1">
        <f>Empleados!C94</f>
        <v>0</v>
      </c>
    </row>
    <row r="95" spans="3:21" ht="25.35" customHeight="1" x14ac:dyDescent="0.25">
      <c r="C95" s="3"/>
      <c r="D95" s="5"/>
      <c r="E95" s="5"/>
      <c r="F95" s="5"/>
      <c r="G95" s="5"/>
      <c r="U95" s="1">
        <f>Empleados!C95</f>
        <v>0</v>
      </c>
    </row>
    <row r="96" spans="3:21" ht="25.35" customHeight="1" x14ac:dyDescent="0.25">
      <c r="C96" s="3"/>
      <c r="D96" s="5"/>
      <c r="E96" s="5"/>
      <c r="F96" s="5"/>
      <c r="G96" s="5"/>
      <c r="U96" s="1">
        <f>Empleados!C96</f>
        <v>0</v>
      </c>
    </row>
    <row r="97" spans="3:21" ht="25.35" customHeight="1" x14ac:dyDescent="0.25">
      <c r="C97" s="3"/>
      <c r="D97" s="5"/>
      <c r="E97" s="5"/>
      <c r="F97" s="5"/>
      <c r="G97" s="5"/>
      <c r="U97" s="1">
        <f>Empleados!C97</f>
        <v>0</v>
      </c>
    </row>
    <row r="98" spans="3:21" ht="25.35" customHeight="1" x14ac:dyDescent="0.25">
      <c r="C98" s="3"/>
      <c r="D98" s="5"/>
      <c r="E98" s="5"/>
      <c r="F98" s="5"/>
      <c r="G98" s="5"/>
      <c r="U98" s="1">
        <f>Empleados!C98</f>
        <v>0</v>
      </c>
    </row>
    <row r="99" spans="3:21" ht="25.35" customHeight="1" x14ac:dyDescent="0.25">
      <c r="C99" s="3"/>
      <c r="D99" s="5"/>
      <c r="E99" s="5"/>
      <c r="F99" s="5"/>
      <c r="G99" s="5"/>
      <c r="U99" s="1">
        <f>Empleados!C99</f>
        <v>0</v>
      </c>
    </row>
    <row r="100" spans="3:21" ht="25.35" customHeight="1" x14ac:dyDescent="0.25">
      <c r="C100" s="3"/>
      <c r="D100" s="5"/>
      <c r="E100" s="5"/>
      <c r="F100" s="5"/>
      <c r="G100" s="5"/>
      <c r="U100" s="1">
        <f>Empleados!C100</f>
        <v>0</v>
      </c>
    </row>
    <row r="101" spans="3:21" ht="25.35" customHeight="1" x14ac:dyDescent="0.25">
      <c r="C101" s="3"/>
      <c r="D101" s="5"/>
      <c r="E101" s="5"/>
      <c r="F101" s="5"/>
      <c r="G101" s="5"/>
      <c r="U101" s="1">
        <f>Empleados!C101</f>
        <v>0</v>
      </c>
    </row>
    <row r="102" spans="3:21" ht="25.35" customHeight="1" x14ac:dyDescent="0.25">
      <c r="C102" s="3"/>
      <c r="D102" s="5"/>
      <c r="E102" s="5"/>
      <c r="F102" s="5"/>
      <c r="G102" s="5"/>
      <c r="U102" s="1">
        <f>Empleados!C102</f>
        <v>0</v>
      </c>
    </row>
    <row r="103" spans="3:21" ht="25.35" customHeight="1" x14ac:dyDescent="0.25">
      <c r="C103" s="3"/>
      <c r="D103" s="5"/>
      <c r="E103" s="5"/>
      <c r="F103" s="5"/>
      <c r="G103" s="5"/>
      <c r="U103" s="1">
        <f>Empleados!C103</f>
        <v>0</v>
      </c>
    </row>
    <row r="104" spans="3:21" ht="25.35" customHeight="1" x14ac:dyDescent="0.25">
      <c r="C104" s="3"/>
      <c r="D104" s="5"/>
      <c r="E104" s="5"/>
      <c r="F104" s="5"/>
      <c r="G104" s="5"/>
      <c r="U104" s="1">
        <f>Empleados!C104</f>
        <v>0</v>
      </c>
    </row>
    <row r="105" spans="3:21" ht="25.35" customHeight="1" x14ac:dyDescent="0.25">
      <c r="C105" s="3"/>
      <c r="D105" s="5"/>
      <c r="E105" s="5"/>
      <c r="F105" s="5"/>
      <c r="G105" s="5"/>
      <c r="U105" s="1">
        <f>Empleados!C105</f>
        <v>0</v>
      </c>
    </row>
    <row r="106" spans="3:21" ht="25.35" customHeight="1" x14ac:dyDescent="0.25">
      <c r="C106" s="3"/>
      <c r="D106" s="5"/>
      <c r="E106" s="5"/>
      <c r="F106" s="5"/>
      <c r="G106" s="5"/>
      <c r="U106" s="1">
        <f>Empleados!C106</f>
        <v>0</v>
      </c>
    </row>
    <row r="107" spans="3:21" ht="25.35" customHeight="1" x14ac:dyDescent="0.25">
      <c r="C107" s="3"/>
      <c r="D107" s="5"/>
      <c r="E107" s="5"/>
      <c r="F107" s="5"/>
      <c r="G107" s="5"/>
      <c r="U107" s="1">
        <f>Empleados!C107</f>
        <v>0</v>
      </c>
    </row>
    <row r="108" spans="3:21" ht="25.35" customHeight="1" x14ac:dyDescent="0.25">
      <c r="C108" s="3"/>
      <c r="D108" s="5"/>
      <c r="E108" s="5"/>
      <c r="F108" s="5"/>
      <c r="G108" s="5"/>
      <c r="U108" s="1">
        <f>Empleados!C108</f>
        <v>0</v>
      </c>
    </row>
    <row r="109" spans="3:21" ht="25.35" customHeight="1" x14ac:dyDescent="0.25">
      <c r="C109" s="3"/>
      <c r="D109" s="5"/>
      <c r="E109" s="5"/>
      <c r="F109" s="5"/>
      <c r="G109" s="5"/>
      <c r="U109" s="1">
        <f>Empleados!C109</f>
        <v>0</v>
      </c>
    </row>
    <row r="110" spans="3:21" ht="25.35" customHeight="1" x14ac:dyDescent="0.25">
      <c r="C110" s="3"/>
      <c r="D110" s="5"/>
      <c r="E110" s="5"/>
      <c r="F110" s="5"/>
      <c r="G110" s="5"/>
      <c r="U110" s="1">
        <f>Empleados!C110</f>
        <v>0</v>
      </c>
    </row>
    <row r="111" spans="3:21" ht="25.35" customHeight="1" x14ac:dyDescent="0.25">
      <c r="C111" s="3"/>
      <c r="D111" s="5"/>
      <c r="E111" s="5"/>
      <c r="F111" s="5"/>
      <c r="G111" s="5"/>
      <c r="U111" s="1">
        <f>Empleados!C111</f>
        <v>0</v>
      </c>
    </row>
    <row r="112" spans="3:21" ht="25.35" customHeight="1" x14ac:dyDescent="0.25">
      <c r="C112" s="3"/>
      <c r="D112" s="5"/>
      <c r="E112" s="5"/>
      <c r="F112" s="5"/>
      <c r="G112" s="5"/>
      <c r="U112" s="1">
        <f>Empleados!C112</f>
        <v>0</v>
      </c>
    </row>
    <row r="113" spans="3:21" ht="25.35" customHeight="1" x14ac:dyDescent="0.25">
      <c r="C113" s="3"/>
      <c r="D113" s="5"/>
      <c r="E113" s="5"/>
      <c r="F113" s="5"/>
      <c r="G113" s="5"/>
      <c r="U113" s="1">
        <f>Empleados!C113</f>
        <v>0</v>
      </c>
    </row>
    <row r="114" spans="3:21" ht="25.35" customHeight="1" x14ac:dyDescent="0.25">
      <c r="C114" s="3"/>
      <c r="D114" s="5"/>
      <c r="E114" s="5"/>
      <c r="F114" s="5"/>
      <c r="G114" s="5"/>
      <c r="U114" s="1">
        <f>Empleados!C114</f>
        <v>0</v>
      </c>
    </row>
    <row r="115" spans="3:21" ht="25.35" customHeight="1" x14ac:dyDescent="0.25">
      <c r="C115" s="3"/>
      <c r="D115" s="5"/>
      <c r="E115" s="5"/>
      <c r="F115" s="5"/>
      <c r="G115" s="5"/>
      <c r="U115" s="1">
        <f>Empleados!C115</f>
        <v>0</v>
      </c>
    </row>
    <row r="116" spans="3:21" ht="25.35" customHeight="1" x14ac:dyDescent="0.25">
      <c r="C116" s="3"/>
      <c r="D116" s="5"/>
      <c r="E116" s="5"/>
      <c r="F116" s="5"/>
      <c r="G116" s="5"/>
      <c r="U116" s="1">
        <f>Empleados!C116</f>
        <v>0</v>
      </c>
    </row>
    <row r="117" spans="3:21" ht="25.35" customHeight="1" x14ac:dyDescent="0.25">
      <c r="C117" s="3"/>
      <c r="D117" s="5"/>
      <c r="E117" s="5"/>
      <c r="F117" s="5"/>
      <c r="G117" s="5"/>
      <c r="U117" s="1">
        <f>Empleados!C117</f>
        <v>0</v>
      </c>
    </row>
    <row r="118" spans="3:21" ht="25.35" customHeight="1" x14ac:dyDescent="0.25">
      <c r="C118" s="3"/>
      <c r="D118" s="5"/>
      <c r="E118" s="5"/>
      <c r="F118" s="5"/>
      <c r="G118" s="5"/>
      <c r="U118" s="1">
        <f>Empleados!C118</f>
        <v>0</v>
      </c>
    </row>
    <row r="119" spans="3:21" ht="25.35" customHeight="1" x14ac:dyDescent="0.25">
      <c r="C119" s="3"/>
      <c r="D119" s="5"/>
      <c r="E119" s="5"/>
      <c r="F119" s="5"/>
      <c r="G119" s="5"/>
      <c r="U119" s="1">
        <f>Empleados!C119</f>
        <v>0</v>
      </c>
    </row>
    <row r="120" spans="3:21" ht="25.35" customHeight="1" x14ac:dyDescent="0.25">
      <c r="C120" s="3"/>
      <c r="D120" s="5"/>
      <c r="E120" s="5"/>
      <c r="F120" s="5"/>
      <c r="G120" s="5"/>
      <c r="U120" s="1">
        <f>Empleados!C120</f>
        <v>0</v>
      </c>
    </row>
    <row r="121" spans="3:21" ht="25.35" customHeight="1" x14ac:dyDescent="0.25">
      <c r="C121" s="3"/>
      <c r="D121" s="5"/>
      <c r="E121" s="5"/>
      <c r="F121" s="5"/>
      <c r="G121" s="5"/>
      <c r="U121" s="1">
        <f>Empleados!C121</f>
        <v>0</v>
      </c>
    </row>
    <row r="122" spans="3:21" ht="25.35" customHeight="1" x14ac:dyDescent="0.25">
      <c r="C122" s="3"/>
      <c r="D122" s="5"/>
      <c r="E122" s="5"/>
      <c r="F122" s="5"/>
      <c r="G122" s="5"/>
      <c r="U122" s="1">
        <f>Empleados!C122</f>
        <v>0</v>
      </c>
    </row>
    <row r="123" spans="3:21" ht="25.35" customHeight="1" x14ac:dyDescent="0.25">
      <c r="C123" s="3"/>
      <c r="D123" s="5"/>
      <c r="E123" s="5"/>
      <c r="F123" s="5"/>
      <c r="G123" s="5"/>
      <c r="U123" s="1">
        <f>Empleados!C123</f>
        <v>0</v>
      </c>
    </row>
    <row r="124" spans="3:21" ht="25.35" customHeight="1" x14ac:dyDescent="0.25">
      <c r="C124" s="3"/>
      <c r="D124" s="5"/>
      <c r="E124" s="5"/>
      <c r="F124" s="5"/>
      <c r="G124" s="5"/>
      <c r="U124" s="1">
        <f>Empleados!C124</f>
        <v>0</v>
      </c>
    </row>
    <row r="125" spans="3:21" ht="25.35" customHeight="1" x14ac:dyDescent="0.25">
      <c r="C125" s="3"/>
      <c r="D125" s="5"/>
      <c r="E125" s="5"/>
      <c r="F125" s="5"/>
      <c r="G125" s="5"/>
      <c r="U125" s="1">
        <f>Empleados!C125</f>
        <v>0</v>
      </c>
    </row>
    <row r="126" spans="3:21" ht="25.35" customHeight="1" x14ac:dyDescent="0.25">
      <c r="C126" s="3"/>
      <c r="D126" s="5"/>
      <c r="E126" s="5"/>
      <c r="F126" s="5"/>
      <c r="G126" s="5"/>
      <c r="U126" s="1">
        <f>Empleados!C126</f>
        <v>0</v>
      </c>
    </row>
    <row r="127" spans="3:21" ht="25.35" customHeight="1" x14ac:dyDescent="0.25">
      <c r="C127" s="3"/>
      <c r="D127" s="5"/>
      <c r="E127" s="5"/>
      <c r="F127" s="5"/>
      <c r="G127" s="5"/>
      <c r="U127" s="1">
        <f>Empleados!C127</f>
        <v>0</v>
      </c>
    </row>
    <row r="128" spans="3:21" ht="25.35" customHeight="1" x14ac:dyDescent="0.25">
      <c r="C128" s="3"/>
      <c r="D128" s="5"/>
      <c r="E128" s="5"/>
      <c r="F128" s="5"/>
      <c r="G128" s="5"/>
      <c r="U128" s="1">
        <f>Empleados!C128</f>
        <v>0</v>
      </c>
    </row>
    <row r="129" spans="3:21" ht="25.35" customHeight="1" x14ac:dyDescent="0.25">
      <c r="C129" s="3"/>
      <c r="D129" s="5"/>
      <c r="E129" s="5"/>
      <c r="F129" s="5"/>
      <c r="G129" s="5"/>
      <c r="U129" s="1">
        <f>Empleados!C129</f>
        <v>0</v>
      </c>
    </row>
    <row r="130" spans="3:21" ht="25.35" customHeight="1" x14ac:dyDescent="0.25">
      <c r="C130" s="3"/>
      <c r="D130" s="5"/>
      <c r="E130" s="5"/>
      <c r="F130" s="5"/>
      <c r="G130" s="5"/>
      <c r="U130" s="1">
        <f>Empleados!C130</f>
        <v>0</v>
      </c>
    </row>
    <row r="131" spans="3:21" ht="25.35" customHeight="1" x14ac:dyDescent="0.25">
      <c r="C131" s="3"/>
      <c r="D131" s="5"/>
      <c r="E131" s="5"/>
      <c r="F131" s="5"/>
      <c r="G131" s="5"/>
      <c r="U131" s="1">
        <f>Empleados!C131</f>
        <v>0</v>
      </c>
    </row>
    <row r="132" spans="3:21" ht="25.35" customHeight="1" x14ac:dyDescent="0.25">
      <c r="C132" s="3"/>
      <c r="D132" s="5"/>
      <c r="E132" s="5"/>
      <c r="F132" s="5"/>
      <c r="G132" s="5"/>
      <c r="U132" s="1">
        <f>Empleados!C132</f>
        <v>0</v>
      </c>
    </row>
    <row r="133" spans="3:21" ht="25.35" customHeight="1" x14ac:dyDescent="0.25">
      <c r="C133" s="3"/>
      <c r="D133" s="5"/>
      <c r="E133" s="5"/>
      <c r="F133" s="5"/>
      <c r="G133" s="5"/>
      <c r="U133" s="1">
        <f>Empleados!C133</f>
        <v>0</v>
      </c>
    </row>
    <row r="134" spans="3:21" ht="25.35" customHeight="1" x14ac:dyDescent="0.25">
      <c r="C134" s="3"/>
      <c r="D134" s="5"/>
      <c r="E134" s="5"/>
      <c r="F134" s="5"/>
      <c r="G134" s="5"/>
      <c r="U134" s="1">
        <f>Empleados!C134</f>
        <v>0</v>
      </c>
    </row>
    <row r="135" spans="3:21" ht="25.35" customHeight="1" x14ac:dyDescent="0.25">
      <c r="C135" s="3"/>
      <c r="D135" s="5"/>
      <c r="E135" s="5"/>
      <c r="F135" s="5"/>
      <c r="G135" s="5"/>
      <c r="U135" s="1">
        <f>Empleados!C135</f>
        <v>0</v>
      </c>
    </row>
    <row r="136" spans="3:21" ht="25.35" customHeight="1" x14ac:dyDescent="0.25">
      <c r="C136" s="3"/>
      <c r="D136" s="5"/>
      <c r="E136" s="5"/>
      <c r="F136" s="5"/>
      <c r="G136" s="5"/>
      <c r="U136" s="1">
        <f>Empleados!C136</f>
        <v>0</v>
      </c>
    </row>
    <row r="137" spans="3:21" ht="25.35" customHeight="1" x14ac:dyDescent="0.25">
      <c r="C137" s="3"/>
      <c r="D137" s="5"/>
      <c r="E137" s="5"/>
      <c r="F137" s="5"/>
      <c r="G137" s="5"/>
      <c r="U137" s="1">
        <f>Empleados!C137</f>
        <v>0</v>
      </c>
    </row>
    <row r="138" spans="3:21" ht="25.35" customHeight="1" x14ac:dyDescent="0.25">
      <c r="C138" s="3"/>
      <c r="D138" s="5"/>
      <c r="E138" s="5"/>
      <c r="F138" s="5"/>
      <c r="G138" s="5"/>
      <c r="U138" s="1">
        <f>Empleados!C138</f>
        <v>0</v>
      </c>
    </row>
    <row r="139" spans="3:21" ht="25.35" customHeight="1" x14ac:dyDescent="0.25">
      <c r="C139" s="3"/>
      <c r="D139" s="5"/>
      <c r="E139" s="5"/>
      <c r="F139" s="5"/>
      <c r="G139" s="5"/>
      <c r="U139" s="1">
        <f>Empleados!C139</f>
        <v>0</v>
      </c>
    </row>
    <row r="140" spans="3:21" ht="25.35" customHeight="1" x14ac:dyDescent="0.25">
      <c r="C140" s="3"/>
      <c r="D140" s="5"/>
      <c r="E140" s="5"/>
      <c r="F140" s="5"/>
      <c r="G140" s="5"/>
      <c r="U140" s="1">
        <f>Empleados!C140</f>
        <v>0</v>
      </c>
    </row>
    <row r="141" spans="3:21" ht="25.35" customHeight="1" x14ac:dyDescent="0.25">
      <c r="C141" s="3"/>
      <c r="D141" s="5"/>
      <c r="E141" s="5"/>
      <c r="F141" s="5"/>
      <c r="G141" s="5"/>
      <c r="U141" s="1">
        <f>Empleados!C141</f>
        <v>0</v>
      </c>
    </row>
    <row r="142" spans="3:21" ht="25.35" customHeight="1" x14ac:dyDescent="0.25">
      <c r="C142" s="3"/>
      <c r="D142" s="5"/>
      <c r="E142" s="5"/>
      <c r="F142" s="5"/>
      <c r="G142" s="5"/>
      <c r="U142" s="1">
        <f>Empleados!C142</f>
        <v>0</v>
      </c>
    </row>
    <row r="143" spans="3:21" ht="25.35" customHeight="1" x14ac:dyDescent="0.25">
      <c r="C143" s="3"/>
      <c r="D143" s="5"/>
      <c r="E143" s="5"/>
      <c r="F143" s="5"/>
      <c r="G143" s="5"/>
      <c r="U143" s="1">
        <f>Empleados!C143</f>
        <v>0</v>
      </c>
    </row>
    <row r="144" spans="3:21" ht="25.35" customHeight="1" x14ac:dyDescent="0.25">
      <c r="C144" s="3"/>
      <c r="D144" s="5"/>
      <c r="E144" s="5"/>
      <c r="F144" s="5"/>
      <c r="G144" s="5"/>
      <c r="U144" s="1">
        <f>Empleados!C144</f>
        <v>0</v>
      </c>
    </row>
    <row r="145" spans="3:21" ht="25.35" customHeight="1" x14ac:dyDescent="0.25">
      <c r="C145" s="3"/>
      <c r="D145" s="5"/>
      <c r="E145" s="5"/>
      <c r="F145" s="5"/>
      <c r="G145" s="5"/>
      <c r="U145" s="1">
        <f>Empleados!C145</f>
        <v>0</v>
      </c>
    </row>
    <row r="146" spans="3:21" ht="25.35" customHeight="1" x14ac:dyDescent="0.25">
      <c r="C146" s="3"/>
      <c r="D146" s="5"/>
      <c r="E146" s="5"/>
      <c r="F146" s="5"/>
      <c r="G146" s="5"/>
      <c r="U146" s="1">
        <f>Empleados!C146</f>
        <v>0</v>
      </c>
    </row>
    <row r="147" spans="3:21" ht="25.35" customHeight="1" x14ac:dyDescent="0.25">
      <c r="C147" s="3"/>
      <c r="D147" s="5"/>
      <c r="E147" s="5"/>
      <c r="F147" s="5"/>
      <c r="G147" s="5"/>
      <c r="U147" s="1">
        <f>Empleados!C147</f>
        <v>0</v>
      </c>
    </row>
    <row r="148" spans="3:21" ht="25.35" customHeight="1" x14ac:dyDescent="0.25">
      <c r="C148" s="3"/>
      <c r="D148" s="5"/>
      <c r="E148" s="5"/>
      <c r="F148" s="5"/>
      <c r="G148" s="5"/>
      <c r="U148" s="1">
        <f>Empleados!C148</f>
        <v>0</v>
      </c>
    </row>
    <row r="149" spans="3:21" ht="25.35" customHeight="1" x14ac:dyDescent="0.25">
      <c r="C149" s="3"/>
      <c r="D149" s="5"/>
      <c r="E149" s="5"/>
      <c r="F149" s="5"/>
      <c r="G149" s="5"/>
      <c r="U149" s="1">
        <f>Empleados!C149</f>
        <v>0</v>
      </c>
    </row>
    <row r="150" spans="3:21" ht="25.35" customHeight="1" x14ac:dyDescent="0.25">
      <c r="C150" s="3"/>
      <c r="D150" s="5"/>
      <c r="E150" s="5"/>
      <c r="F150" s="5"/>
      <c r="G150" s="5"/>
      <c r="U150" s="1">
        <f>Empleados!C150</f>
        <v>0</v>
      </c>
    </row>
    <row r="151" spans="3:21" ht="25.35" customHeight="1" x14ac:dyDescent="0.25">
      <c r="C151" s="3"/>
      <c r="D151" s="5"/>
      <c r="E151" s="5"/>
      <c r="F151" s="5"/>
      <c r="G151" s="5"/>
      <c r="U151" s="1">
        <f>Empleados!C151</f>
        <v>0</v>
      </c>
    </row>
    <row r="152" spans="3:21" ht="25.35" customHeight="1" x14ac:dyDescent="0.25">
      <c r="C152" s="3"/>
      <c r="D152" s="5"/>
      <c r="E152" s="5"/>
      <c r="F152" s="5"/>
      <c r="G152" s="5"/>
      <c r="U152" s="1">
        <f>Empleados!C152</f>
        <v>0</v>
      </c>
    </row>
    <row r="153" spans="3:21" ht="25.35" customHeight="1" x14ac:dyDescent="0.25">
      <c r="C153" s="3"/>
      <c r="D153" s="5"/>
      <c r="E153" s="5"/>
      <c r="F153" s="5"/>
      <c r="G153" s="5"/>
      <c r="U153" s="1">
        <f>Empleados!C153</f>
        <v>0</v>
      </c>
    </row>
    <row r="154" spans="3:21" ht="25.35" customHeight="1" x14ac:dyDescent="0.25">
      <c r="C154" s="3"/>
      <c r="D154" s="5"/>
      <c r="E154" s="5"/>
      <c r="F154" s="5"/>
      <c r="G154" s="5"/>
      <c r="U154" s="1">
        <f>Empleados!C154</f>
        <v>0</v>
      </c>
    </row>
    <row r="155" spans="3:21" ht="25.35" customHeight="1" x14ac:dyDescent="0.25">
      <c r="C155" s="3"/>
      <c r="D155" s="5"/>
      <c r="E155" s="5"/>
      <c r="F155" s="5"/>
      <c r="G155" s="5"/>
      <c r="U155" s="1">
        <f>Empleados!C155</f>
        <v>0</v>
      </c>
    </row>
    <row r="156" spans="3:21" ht="25.35" customHeight="1" x14ac:dyDescent="0.25">
      <c r="C156" s="3"/>
      <c r="D156" s="5"/>
      <c r="E156" s="5"/>
      <c r="F156" s="5"/>
      <c r="G156" s="5"/>
      <c r="U156" s="1">
        <f>Empleados!C156</f>
        <v>0</v>
      </c>
    </row>
    <row r="157" spans="3:21" ht="25.35" customHeight="1" x14ac:dyDescent="0.25">
      <c r="C157" s="3"/>
      <c r="D157" s="5"/>
      <c r="E157" s="5"/>
      <c r="F157" s="5"/>
      <c r="G157" s="5"/>
      <c r="U157" s="1">
        <f>Empleados!C157</f>
        <v>0</v>
      </c>
    </row>
    <row r="158" spans="3:21" ht="25.35" customHeight="1" x14ac:dyDescent="0.25">
      <c r="C158" s="3"/>
      <c r="D158" s="5"/>
      <c r="E158" s="5"/>
      <c r="F158" s="5"/>
      <c r="G158" s="5"/>
      <c r="U158" s="1">
        <f>Empleados!C158</f>
        <v>0</v>
      </c>
    </row>
    <row r="159" spans="3:21" ht="25.35" customHeight="1" x14ac:dyDescent="0.25">
      <c r="C159" s="3"/>
      <c r="D159" s="5"/>
      <c r="E159" s="5"/>
      <c r="F159" s="5"/>
      <c r="G159" s="5"/>
      <c r="U159" s="1">
        <f>Empleados!C159</f>
        <v>0</v>
      </c>
    </row>
    <row r="160" spans="3:21" ht="25.35" customHeight="1" x14ac:dyDescent="0.25">
      <c r="C160" s="3"/>
      <c r="D160" s="5"/>
      <c r="E160" s="5"/>
      <c r="F160" s="5"/>
      <c r="G160" s="5"/>
      <c r="U160" s="1">
        <f>Empleados!C160</f>
        <v>0</v>
      </c>
    </row>
    <row r="161" spans="3:21" ht="25.35" customHeight="1" x14ac:dyDescent="0.25">
      <c r="C161" s="3"/>
      <c r="D161" s="5"/>
      <c r="E161" s="5"/>
      <c r="F161" s="5"/>
      <c r="G161" s="5"/>
      <c r="U161" s="1">
        <f>Empleados!C161</f>
        <v>0</v>
      </c>
    </row>
    <row r="162" spans="3:21" ht="25.35" customHeight="1" x14ac:dyDescent="0.25">
      <c r="C162" s="3"/>
      <c r="D162" s="5"/>
      <c r="E162" s="5"/>
      <c r="F162" s="5"/>
      <c r="G162" s="5"/>
      <c r="U162" s="1">
        <f>Empleados!C162</f>
        <v>0</v>
      </c>
    </row>
    <row r="163" spans="3:21" ht="25.35" customHeight="1" x14ac:dyDescent="0.25">
      <c r="C163" s="3"/>
      <c r="D163" s="5"/>
      <c r="E163" s="5"/>
      <c r="F163" s="5"/>
      <c r="G163" s="5"/>
      <c r="U163" s="1">
        <f>Empleados!C163</f>
        <v>0</v>
      </c>
    </row>
    <row r="164" spans="3:21" ht="25.35" customHeight="1" x14ac:dyDescent="0.25">
      <c r="C164" s="3"/>
      <c r="D164" s="5"/>
      <c r="E164" s="5"/>
      <c r="F164" s="5"/>
      <c r="G164" s="5"/>
      <c r="U164" s="1">
        <f>Empleados!C164</f>
        <v>0</v>
      </c>
    </row>
    <row r="165" spans="3:21" ht="25.35" customHeight="1" x14ac:dyDescent="0.25">
      <c r="C165" s="3"/>
      <c r="D165" s="5"/>
      <c r="E165" s="5"/>
      <c r="F165" s="5"/>
      <c r="G165" s="5"/>
      <c r="U165" s="1">
        <f>Empleados!C165</f>
        <v>0</v>
      </c>
    </row>
    <row r="166" spans="3:21" ht="25.35" customHeight="1" x14ac:dyDescent="0.25">
      <c r="C166" s="3"/>
      <c r="D166" s="5"/>
      <c r="E166" s="5"/>
      <c r="F166" s="5"/>
      <c r="G166" s="5"/>
      <c r="U166" s="1">
        <f>Empleados!C166</f>
        <v>0</v>
      </c>
    </row>
    <row r="167" spans="3:21" ht="25.35" customHeight="1" x14ac:dyDescent="0.25">
      <c r="C167" s="3"/>
      <c r="D167" s="5"/>
      <c r="E167" s="5"/>
      <c r="F167" s="5"/>
      <c r="G167" s="5"/>
      <c r="U167" s="1">
        <f>Empleados!C167</f>
        <v>0</v>
      </c>
    </row>
    <row r="168" spans="3:21" ht="25.35" customHeight="1" x14ac:dyDescent="0.25">
      <c r="C168" s="3"/>
      <c r="D168" s="5"/>
      <c r="E168" s="5"/>
      <c r="F168" s="5"/>
      <c r="G168" s="5"/>
      <c r="U168" s="1">
        <f>Empleados!C168</f>
        <v>0</v>
      </c>
    </row>
    <row r="169" spans="3:21" ht="25.35" customHeight="1" x14ac:dyDescent="0.25">
      <c r="C169" s="3"/>
      <c r="D169" s="5"/>
      <c r="E169" s="5"/>
      <c r="F169" s="5"/>
      <c r="G169" s="5"/>
      <c r="U169" s="1">
        <f>Empleados!C169</f>
        <v>0</v>
      </c>
    </row>
    <row r="170" spans="3:21" ht="25.35" customHeight="1" x14ac:dyDescent="0.25">
      <c r="C170" s="3"/>
      <c r="D170" s="5"/>
      <c r="E170" s="5"/>
      <c r="F170" s="5"/>
      <c r="G170" s="5"/>
      <c r="U170" s="1">
        <f>Empleados!C170</f>
        <v>0</v>
      </c>
    </row>
    <row r="171" spans="3:21" ht="25.35" customHeight="1" x14ac:dyDescent="0.25">
      <c r="C171" s="3"/>
      <c r="D171" s="5"/>
      <c r="E171" s="5"/>
      <c r="F171" s="5"/>
      <c r="G171" s="5"/>
      <c r="U171" s="1">
        <f>Empleados!C171</f>
        <v>0</v>
      </c>
    </row>
    <row r="172" spans="3:21" ht="25.35" customHeight="1" x14ac:dyDescent="0.25">
      <c r="C172" s="3"/>
      <c r="D172" s="5"/>
      <c r="E172" s="5"/>
      <c r="F172" s="5"/>
      <c r="G172" s="5"/>
      <c r="U172" s="1">
        <f>Empleados!C172</f>
        <v>0</v>
      </c>
    </row>
    <row r="173" spans="3:21" ht="25.35" customHeight="1" x14ac:dyDescent="0.25">
      <c r="C173" s="3"/>
      <c r="D173" s="5"/>
      <c r="E173" s="5"/>
      <c r="F173" s="5"/>
      <c r="G173" s="5"/>
      <c r="U173" s="1">
        <f>Empleados!C173</f>
        <v>0</v>
      </c>
    </row>
    <row r="174" spans="3:21" ht="25.35" customHeight="1" x14ac:dyDescent="0.25">
      <c r="C174" s="3"/>
      <c r="D174" s="5"/>
      <c r="E174" s="5"/>
      <c r="F174" s="5"/>
      <c r="G174" s="5"/>
      <c r="U174" s="1">
        <f>Empleados!C174</f>
        <v>0</v>
      </c>
    </row>
    <row r="175" spans="3:21" ht="25.35" customHeight="1" x14ac:dyDescent="0.25">
      <c r="C175" s="3"/>
      <c r="D175" s="5"/>
      <c r="E175" s="5"/>
      <c r="F175" s="5"/>
      <c r="G175" s="5"/>
      <c r="U175" s="1">
        <f>Empleados!C175</f>
        <v>0</v>
      </c>
    </row>
    <row r="176" spans="3:21" ht="25.35" customHeight="1" x14ac:dyDescent="0.25">
      <c r="C176" s="3"/>
      <c r="D176" s="5"/>
      <c r="E176" s="5"/>
      <c r="F176" s="5"/>
      <c r="G176" s="5"/>
      <c r="U176" s="1">
        <f>Empleados!C176</f>
        <v>0</v>
      </c>
    </row>
    <row r="177" spans="3:21" ht="25.35" customHeight="1" x14ac:dyDescent="0.25">
      <c r="C177" s="3"/>
      <c r="D177" s="5"/>
      <c r="E177" s="5"/>
      <c r="F177" s="5"/>
      <c r="G177" s="5"/>
      <c r="U177" s="1">
        <f>Empleados!C177</f>
        <v>0</v>
      </c>
    </row>
    <row r="178" spans="3:21" ht="25.35" customHeight="1" x14ac:dyDescent="0.25">
      <c r="C178" s="3"/>
      <c r="D178" s="5"/>
      <c r="E178" s="5"/>
      <c r="F178" s="5"/>
      <c r="G178" s="5"/>
      <c r="U178" s="1">
        <f>Empleados!C178</f>
        <v>0</v>
      </c>
    </row>
    <row r="179" spans="3:21" ht="25.35" customHeight="1" x14ac:dyDescent="0.25">
      <c r="C179" s="3"/>
      <c r="D179" s="5"/>
      <c r="E179" s="5"/>
      <c r="F179" s="5"/>
      <c r="G179" s="5"/>
      <c r="U179" s="1">
        <f>Empleados!C179</f>
        <v>0</v>
      </c>
    </row>
    <row r="180" spans="3:21" ht="25.35" customHeight="1" x14ac:dyDescent="0.25">
      <c r="C180" s="3"/>
      <c r="D180" s="5"/>
      <c r="E180" s="5"/>
      <c r="F180" s="5"/>
      <c r="G180" s="5"/>
      <c r="U180" s="1">
        <f>Empleados!C180</f>
        <v>0</v>
      </c>
    </row>
    <row r="181" spans="3:21" ht="25.35" customHeight="1" x14ac:dyDescent="0.25">
      <c r="C181" s="3"/>
      <c r="D181" s="5"/>
      <c r="E181" s="5"/>
      <c r="F181" s="5"/>
      <c r="G181" s="5"/>
      <c r="U181" s="1">
        <f>Empleados!C181</f>
        <v>0</v>
      </c>
    </row>
    <row r="182" spans="3:21" ht="25.35" customHeight="1" x14ac:dyDescent="0.25">
      <c r="C182" s="3"/>
      <c r="D182" s="5"/>
      <c r="E182" s="5"/>
      <c r="F182" s="5"/>
      <c r="G182" s="5"/>
      <c r="U182" s="1">
        <f>Empleados!C182</f>
        <v>0</v>
      </c>
    </row>
    <row r="183" spans="3:21" ht="25.35" customHeight="1" x14ac:dyDescent="0.25">
      <c r="C183" s="3"/>
      <c r="D183" s="5"/>
      <c r="E183" s="5"/>
      <c r="F183" s="5"/>
      <c r="G183" s="5"/>
      <c r="U183" s="1">
        <f>Empleados!C183</f>
        <v>0</v>
      </c>
    </row>
    <row r="184" spans="3:21" ht="25.35" customHeight="1" x14ac:dyDescent="0.25">
      <c r="C184" s="3"/>
      <c r="D184" s="5"/>
      <c r="E184" s="5"/>
      <c r="F184" s="5"/>
      <c r="G184" s="5"/>
      <c r="U184" s="1">
        <f>Empleados!C184</f>
        <v>0</v>
      </c>
    </row>
    <row r="185" spans="3:21" ht="25.35" customHeight="1" x14ac:dyDescent="0.25">
      <c r="C185" s="3"/>
      <c r="D185" s="5"/>
      <c r="E185" s="5"/>
      <c r="F185" s="5"/>
      <c r="G185" s="5"/>
      <c r="U185" s="1">
        <f>Empleados!C185</f>
        <v>0</v>
      </c>
    </row>
    <row r="186" spans="3:21" ht="25.35" customHeight="1" x14ac:dyDescent="0.25">
      <c r="C186" s="3"/>
      <c r="D186" s="5"/>
      <c r="E186" s="5"/>
      <c r="F186" s="5"/>
      <c r="G186" s="5"/>
      <c r="U186" s="1">
        <f>Empleados!C186</f>
        <v>0</v>
      </c>
    </row>
    <row r="187" spans="3:21" ht="25.35" customHeight="1" x14ac:dyDescent="0.25">
      <c r="C187" s="3"/>
      <c r="D187" s="5"/>
      <c r="E187" s="5"/>
      <c r="F187" s="5"/>
      <c r="G187" s="5"/>
      <c r="U187" s="1">
        <f>Empleados!C187</f>
        <v>0</v>
      </c>
    </row>
    <row r="188" spans="3:21" ht="25.35" customHeight="1" x14ac:dyDescent="0.25">
      <c r="C188" s="3"/>
      <c r="D188" s="5"/>
      <c r="E188" s="5"/>
      <c r="F188" s="5"/>
      <c r="G188" s="5"/>
      <c r="U188" s="1">
        <f>Empleados!C188</f>
        <v>0</v>
      </c>
    </row>
    <row r="189" spans="3:21" ht="25.35" customHeight="1" x14ac:dyDescent="0.25">
      <c r="C189" s="3"/>
      <c r="D189" s="5"/>
      <c r="E189" s="5"/>
      <c r="F189" s="5"/>
      <c r="G189" s="5"/>
      <c r="U189" s="1">
        <f>Empleados!C189</f>
        <v>0</v>
      </c>
    </row>
    <row r="190" spans="3:21" ht="25.35" customHeight="1" x14ac:dyDescent="0.25">
      <c r="C190" s="3"/>
      <c r="D190" s="5"/>
      <c r="E190" s="5"/>
      <c r="F190" s="5"/>
      <c r="G190" s="5"/>
      <c r="U190" s="1">
        <f>Empleados!C190</f>
        <v>0</v>
      </c>
    </row>
    <row r="191" spans="3:21" ht="25.35" customHeight="1" x14ac:dyDescent="0.25">
      <c r="C191" s="3"/>
      <c r="D191" s="5"/>
      <c r="E191" s="5"/>
      <c r="F191" s="5"/>
      <c r="G191" s="5"/>
      <c r="U191" s="1">
        <f>Empleados!C191</f>
        <v>0</v>
      </c>
    </row>
    <row r="192" spans="3:21" ht="25.35" customHeight="1" x14ac:dyDescent="0.25">
      <c r="C192" s="3"/>
      <c r="D192" s="5"/>
      <c r="E192" s="5"/>
      <c r="F192" s="5"/>
      <c r="G192" s="5"/>
      <c r="U192" s="1">
        <f>Empleados!C192</f>
        <v>0</v>
      </c>
    </row>
    <row r="193" spans="3:21" ht="25.35" customHeight="1" x14ac:dyDescent="0.25">
      <c r="C193" s="3"/>
      <c r="D193" s="5"/>
      <c r="E193" s="5"/>
      <c r="F193" s="5"/>
      <c r="G193" s="5"/>
      <c r="U193" s="1">
        <f>Empleados!C193</f>
        <v>0</v>
      </c>
    </row>
    <row r="194" spans="3:21" ht="25.35" customHeight="1" x14ac:dyDescent="0.25">
      <c r="C194" s="3"/>
      <c r="D194" s="5"/>
      <c r="E194" s="5"/>
      <c r="F194" s="5"/>
      <c r="G194" s="5"/>
      <c r="U194" s="1">
        <f>Empleados!C194</f>
        <v>0</v>
      </c>
    </row>
    <row r="195" spans="3:21" ht="25.35" customHeight="1" x14ac:dyDescent="0.25">
      <c r="C195" s="3"/>
      <c r="D195" s="5"/>
      <c r="E195" s="5"/>
      <c r="F195" s="5"/>
      <c r="G195" s="5"/>
      <c r="U195" s="1">
        <f>Empleados!C195</f>
        <v>0</v>
      </c>
    </row>
    <row r="196" spans="3:21" ht="25.35" customHeight="1" x14ac:dyDescent="0.25">
      <c r="C196" s="3"/>
      <c r="D196" s="5"/>
      <c r="E196" s="5"/>
      <c r="F196" s="5"/>
      <c r="G196" s="5"/>
      <c r="U196" s="1">
        <f>Empleados!C196</f>
        <v>0</v>
      </c>
    </row>
    <row r="197" spans="3:21" ht="25.35" customHeight="1" x14ac:dyDescent="0.25">
      <c r="C197" s="3"/>
      <c r="D197" s="5"/>
      <c r="E197" s="5"/>
      <c r="F197" s="5"/>
      <c r="G197" s="5"/>
      <c r="U197" s="1">
        <f>Empleados!C197</f>
        <v>0</v>
      </c>
    </row>
    <row r="198" spans="3:21" ht="25.35" customHeight="1" x14ac:dyDescent="0.25">
      <c r="C198" s="3"/>
      <c r="D198" s="5"/>
      <c r="E198" s="5"/>
      <c r="F198" s="5"/>
      <c r="G198" s="5"/>
      <c r="U198" s="1">
        <f>Empleados!C198</f>
        <v>0</v>
      </c>
    </row>
    <row r="199" spans="3:21" ht="25.35" customHeight="1" x14ac:dyDescent="0.25">
      <c r="C199" s="3"/>
      <c r="D199" s="5"/>
      <c r="E199" s="5"/>
      <c r="F199" s="5"/>
      <c r="G199" s="5"/>
      <c r="U199" s="1">
        <f>Empleados!C199</f>
        <v>0</v>
      </c>
    </row>
    <row r="200" spans="3:21" ht="25.35" customHeight="1" x14ac:dyDescent="0.25">
      <c r="C200" s="3"/>
      <c r="D200" s="5"/>
      <c r="E200" s="5"/>
      <c r="F200" s="5"/>
      <c r="G200" s="5"/>
      <c r="U200" s="1">
        <f>Empleados!C200</f>
        <v>0</v>
      </c>
    </row>
    <row r="201" spans="3:21" ht="25.35" customHeight="1" x14ac:dyDescent="0.25">
      <c r="C201" s="3"/>
      <c r="D201" s="5"/>
      <c r="E201" s="5"/>
      <c r="F201" s="5"/>
      <c r="G201" s="5"/>
      <c r="U201" s="1">
        <f>Empleados!C201</f>
        <v>0</v>
      </c>
    </row>
    <row r="202" spans="3:21" ht="25.35" customHeight="1" x14ac:dyDescent="0.25">
      <c r="C202" s="3"/>
      <c r="D202" s="5"/>
      <c r="E202" s="5"/>
      <c r="F202" s="5"/>
      <c r="G202" s="5"/>
      <c r="U202" s="1">
        <f>Empleados!C202</f>
        <v>0</v>
      </c>
    </row>
    <row r="203" spans="3:21" ht="25.35" customHeight="1" x14ac:dyDescent="0.25">
      <c r="C203" s="3"/>
      <c r="D203" s="5"/>
      <c r="E203" s="5"/>
      <c r="F203" s="5"/>
      <c r="G203" s="5"/>
      <c r="U203" s="1">
        <f>Empleados!C203</f>
        <v>0</v>
      </c>
    </row>
    <row r="204" spans="3:21" ht="25.35" customHeight="1" x14ac:dyDescent="0.25">
      <c r="C204" s="3"/>
      <c r="D204" s="5"/>
      <c r="E204" s="5"/>
      <c r="F204" s="5"/>
      <c r="G204" s="5"/>
      <c r="U204" s="1">
        <f>Empleados!C204</f>
        <v>0</v>
      </c>
    </row>
    <row r="205" spans="3:21" ht="25.35" customHeight="1" x14ac:dyDescent="0.25">
      <c r="C205" s="3"/>
      <c r="D205" s="5"/>
      <c r="E205" s="5"/>
      <c r="F205" s="5"/>
      <c r="G205" s="5"/>
      <c r="U205" s="1">
        <f>Empleados!C205</f>
        <v>0</v>
      </c>
    </row>
    <row r="206" spans="3:21" ht="25.35" customHeight="1" x14ac:dyDescent="0.25">
      <c r="C206" s="3"/>
      <c r="D206" s="5"/>
      <c r="E206" s="5"/>
      <c r="F206" s="5"/>
      <c r="G206" s="5"/>
      <c r="U206" s="1">
        <f>Empleados!C206</f>
        <v>0</v>
      </c>
    </row>
    <row r="207" spans="3:21" ht="25.35" customHeight="1" x14ac:dyDescent="0.25">
      <c r="C207" s="3"/>
      <c r="D207" s="5"/>
      <c r="E207" s="5"/>
      <c r="F207" s="5"/>
      <c r="G207" s="5"/>
      <c r="U207" s="1">
        <f>Empleados!C207</f>
        <v>0</v>
      </c>
    </row>
    <row r="208" spans="3:21" ht="25.35" customHeight="1" x14ac:dyDescent="0.25">
      <c r="C208" s="3"/>
      <c r="D208" s="5"/>
      <c r="E208" s="5"/>
      <c r="F208" s="5"/>
      <c r="G208" s="5"/>
      <c r="U208" s="1">
        <f>Empleados!C208</f>
        <v>0</v>
      </c>
    </row>
    <row r="209" spans="3:21" ht="25.35" customHeight="1" x14ac:dyDescent="0.25">
      <c r="C209" s="3"/>
      <c r="D209" s="5"/>
      <c r="E209" s="5"/>
      <c r="F209" s="5"/>
      <c r="G209" s="5"/>
      <c r="U209" s="1">
        <f>Empleados!C209</f>
        <v>0</v>
      </c>
    </row>
    <row r="210" spans="3:21" ht="25.35" customHeight="1" x14ac:dyDescent="0.25">
      <c r="C210" s="3"/>
      <c r="D210" s="5"/>
      <c r="E210" s="5"/>
      <c r="F210" s="5"/>
      <c r="G210" s="5"/>
      <c r="U210" s="1">
        <f>Empleados!C210</f>
        <v>0</v>
      </c>
    </row>
    <row r="211" spans="3:21" ht="25.35" customHeight="1" x14ac:dyDescent="0.25">
      <c r="C211" s="3"/>
      <c r="D211" s="5"/>
      <c r="E211" s="5"/>
      <c r="F211" s="5"/>
      <c r="G211" s="5"/>
      <c r="U211" s="1">
        <f>Empleados!C211</f>
        <v>0</v>
      </c>
    </row>
    <row r="212" spans="3:21" ht="25.35" customHeight="1" x14ac:dyDescent="0.25">
      <c r="C212" s="3"/>
      <c r="D212" s="5"/>
      <c r="E212" s="5"/>
      <c r="F212" s="5"/>
      <c r="G212" s="5"/>
      <c r="U212" s="1">
        <f>Empleados!C212</f>
        <v>0</v>
      </c>
    </row>
    <row r="213" spans="3:21" ht="25.35" customHeight="1" x14ac:dyDescent="0.25">
      <c r="C213" s="3"/>
      <c r="D213" s="5"/>
      <c r="E213" s="5"/>
      <c r="F213" s="5"/>
      <c r="G213" s="5"/>
      <c r="U213" s="1">
        <f>Empleados!C213</f>
        <v>0</v>
      </c>
    </row>
    <row r="214" spans="3:21" ht="25.35" customHeight="1" x14ac:dyDescent="0.25">
      <c r="C214" s="3"/>
      <c r="D214" s="5"/>
      <c r="E214" s="5"/>
      <c r="F214" s="5"/>
      <c r="G214" s="5"/>
      <c r="U214" s="1">
        <f>Empleados!C214</f>
        <v>0</v>
      </c>
    </row>
    <row r="215" spans="3:21" ht="25.35" customHeight="1" x14ac:dyDescent="0.25">
      <c r="C215" s="3"/>
      <c r="D215" s="5"/>
      <c r="E215" s="5"/>
      <c r="F215" s="5"/>
      <c r="G215" s="5"/>
      <c r="U215" s="1">
        <f>Empleados!C215</f>
        <v>0</v>
      </c>
    </row>
    <row r="216" spans="3:21" ht="25.35" customHeight="1" x14ac:dyDescent="0.25">
      <c r="C216" s="3"/>
      <c r="D216" s="5"/>
      <c r="E216" s="5"/>
      <c r="F216" s="5"/>
      <c r="G216" s="5"/>
      <c r="U216" s="1">
        <f>Empleados!C216</f>
        <v>0</v>
      </c>
    </row>
    <row r="217" spans="3:21" ht="25.35" customHeight="1" x14ac:dyDescent="0.25">
      <c r="C217" s="3"/>
      <c r="D217" s="5"/>
      <c r="E217" s="5"/>
      <c r="F217" s="5"/>
      <c r="G217" s="5"/>
      <c r="U217" s="1">
        <f>Empleados!C217</f>
        <v>0</v>
      </c>
    </row>
    <row r="218" spans="3:21" ht="25.35" customHeight="1" x14ac:dyDescent="0.25">
      <c r="C218" s="3"/>
      <c r="D218" s="5"/>
      <c r="E218" s="5"/>
      <c r="F218" s="5"/>
      <c r="G218" s="5"/>
      <c r="U218" s="1">
        <f>Empleados!C218</f>
        <v>0</v>
      </c>
    </row>
    <row r="219" spans="3:21" ht="25.35" customHeight="1" x14ac:dyDescent="0.25">
      <c r="C219" s="3"/>
      <c r="D219" s="5"/>
      <c r="E219" s="5"/>
      <c r="F219" s="5"/>
      <c r="G219" s="5"/>
      <c r="U219" s="1">
        <f>Empleados!C219</f>
        <v>0</v>
      </c>
    </row>
    <row r="220" spans="3:21" ht="25.35" customHeight="1" x14ac:dyDescent="0.25">
      <c r="C220" s="3"/>
      <c r="D220" s="5"/>
      <c r="E220" s="5"/>
      <c r="F220" s="5"/>
      <c r="G220" s="5"/>
      <c r="U220" s="1">
        <f>Empleados!C220</f>
        <v>0</v>
      </c>
    </row>
    <row r="221" spans="3:21" ht="25.35" customHeight="1" x14ac:dyDescent="0.25">
      <c r="C221" s="3"/>
      <c r="D221" s="5"/>
      <c r="E221" s="5"/>
      <c r="F221" s="5"/>
      <c r="G221" s="5"/>
      <c r="U221" s="1">
        <f>Empleados!C221</f>
        <v>0</v>
      </c>
    </row>
    <row r="222" spans="3:21" ht="25.35" customHeight="1" x14ac:dyDescent="0.25">
      <c r="C222" s="3"/>
      <c r="D222" s="5"/>
      <c r="E222" s="5"/>
      <c r="F222" s="5"/>
      <c r="G222" s="5"/>
      <c r="U222" s="1">
        <f>Empleados!C222</f>
        <v>0</v>
      </c>
    </row>
    <row r="223" spans="3:21" ht="25.35" customHeight="1" x14ac:dyDescent="0.25">
      <c r="C223" s="3"/>
      <c r="D223" s="5"/>
      <c r="E223" s="5"/>
      <c r="F223" s="5"/>
      <c r="G223" s="5"/>
      <c r="U223" s="1">
        <f>Empleados!C223</f>
        <v>0</v>
      </c>
    </row>
    <row r="224" spans="3:21" ht="25.35" customHeight="1" x14ac:dyDescent="0.25">
      <c r="C224" s="3"/>
      <c r="D224" s="5"/>
      <c r="E224" s="5"/>
      <c r="F224" s="5"/>
      <c r="G224" s="5"/>
      <c r="U224" s="1">
        <f>Empleados!C224</f>
        <v>0</v>
      </c>
    </row>
    <row r="225" spans="3:21" ht="25.35" customHeight="1" x14ac:dyDescent="0.25">
      <c r="C225" s="3"/>
      <c r="D225" s="5"/>
      <c r="E225" s="5"/>
      <c r="F225" s="5"/>
      <c r="G225" s="5"/>
      <c r="U225" s="1">
        <f>Empleados!C225</f>
        <v>0</v>
      </c>
    </row>
    <row r="226" spans="3:21" ht="25.35" customHeight="1" x14ac:dyDescent="0.25">
      <c r="C226" s="3"/>
      <c r="D226" s="5"/>
      <c r="E226" s="5"/>
      <c r="F226" s="5"/>
      <c r="G226" s="5"/>
      <c r="U226" s="1">
        <f>Empleados!C226</f>
        <v>0</v>
      </c>
    </row>
    <row r="227" spans="3:21" ht="25.35" customHeight="1" x14ac:dyDescent="0.25">
      <c r="C227" s="3"/>
      <c r="D227" s="5"/>
      <c r="E227" s="5"/>
      <c r="F227" s="5"/>
      <c r="G227" s="5"/>
      <c r="U227" s="1">
        <f>Empleados!C227</f>
        <v>0</v>
      </c>
    </row>
    <row r="228" spans="3:21" ht="25.35" customHeight="1" x14ac:dyDescent="0.25">
      <c r="C228" s="3"/>
      <c r="D228" s="5"/>
      <c r="E228" s="5"/>
      <c r="F228" s="5"/>
      <c r="G228" s="5"/>
      <c r="U228" s="1">
        <f>Empleados!C228</f>
        <v>0</v>
      </c>
    </row>
    <row r="229" spans="3:21" ht="25.35" customHeight="1" x14ac:dyDescent="0.25">
      <c r="C229" s="3"/>
      <c r="D229" s="5"/>
      <c r="E229" s="5"/>
      <c r="F229" s="5"/>
      <c r="G229" s="5"/>
      <c r="U229" s="1">
        <f>Empleados!C229</f>
        <v>0</v>
      </c>
    </row>
    <row r="230" spans="3:21" ht="25.35" customHeight="1" x14ac:dyDescent="0.25">
      <c r="C230" s="3"/>
      <c r="D230" s="5"/>
      <c r="E230" s="5"/>
      <c r="F230" s="5"/>
      <c r="G230" s="5"/>
      <c r="U230" s="1">
        <f>Empleados!C230</f>
        <v>0</v>
      </c>
    </row>
    <row r="231" spans="3:21" ht="25.35" customHeight="1" x14ac:dyDescent="0.25">
      <c r="C231" s="3"/>
      <c r="D231" s="5"/>
      <c r="E231" s="5"/>
      <c r="F231" s="5"/>
      <c r="G231" s="5"/>
      <c r="U231" s="1">
        <f>Empleados!C231</f>
        <v>0</v>
      </c>
    </row>
    <row r="232" spans="3:21" ht="25.35" customHeight="1" x14ac:dyDescent="0.25">
      <c r="C232" s="3"/>
      <c r="D232" s="5"/>
      <c r="E232" s="5"/>
      <c r="F232" s="5"/>
      <c r="G232" s="5"/>
      <c r="U232" s="1">
        <f>Empleados!C232</f>
        <v>0</v>
      </c>
    </row>
    <row r="233" spans="3:21" ht="25.35" customHeight="1" x14ac:dyDescent="0.25">
      <c r="C233" s="3"/>
      <c r="D233" s="5"/>
      <c r="E233" s="5"/>
      <c r="F233" s="5"/>
      <c r="G233" s="5"/>
      <c r="U233" s="1">
        <f>Empleados!C233</f>
        <v>0</v>
      </c>
    </row>
    <row r="234" spans="3:21" ht="25.35" customHeight="1" x14ac:dyDescent="0.25">
      <c r="C234" s="3"/>
      <c r="D234" s="5"/>
      <c r="E234" s="5"/>
      <c r="F234" s="5"/>
      <c r="G234" s="5"/>
      <c r="U234" s="1">
        <f>Empleados!C234</f>
        <v>0</v>
      </c>
    </row>
    <row r="235" spans="3:21" ht="25.35" customHeight="1" x14ac:dyDescent="0.25">
      <c r="C235" s="3"/>
      <c r="D235" s="5"/>
      <c r="E235" s="5"/>
      <c r="F235" s="5"/>
      <c r="G235" s="5"/>
      <c r="U235" s="1">
        <f>Empleados!C235</f>
        <v>0</v>
      </c>
    </row>
    <row r="236" spans="3:21" ht="25.35" customHeight="1" x14ac:dyDescent="0.25">
      <c r="C236" s="3"/>
      <c r="D236" s="5"/>
      <c r="E236" s="5"/>
      <c r="F236" s="5"/>
      <c r="G236" s="5"/>
      <c r="U236" s="1">
        <f>Empleados!C236</f>
        <v>0</v>
      </c>
    </row>
    <row r="237" spans="3:21" ht="25.35" customHeight="1" x14ac:dyDescent="0.25">
      <c r="C237" s="3"/>
      <c r="D237" s="5"/>
      <c r="E237" s="5"/>
      <c r="F237" s="5"/>
      <c r="G237" s="5"/>
      <c r="U237" s="1">
        <f>Empleados!C237</f>
        <v>0</v>
      </c>
    </row>
    <row r="238" spans="3:21" ht="25.35" customHeight="1" x14ac:dyDescent="0.25">
      <c r="C238" s="3"/>
      <c r="D238" s="5"/>
      <c r="E238" s="5"/>
      <c r="F238" s="5"/>
      <c r="G238" s="5"/>
      <c r="U238" s="1">
        <f>Empleados!C238</f>
        <v>0</v>
      </c>
    </row>
    <row r="239" spans="3:21" ht="25.35" customHeight="1" x14ac:dyDescent="0.25">
      <c r="C239" s="3"/>
      <c r="D239" s="5"/>
      <c r="E239" s="5"/>
      <c r="F239" s="5"/>
      <c r="G239" s="5"/>
      <c r="U239" s="1">
        <f>Empleados!C239</f>
        <v>0</v>
      </c>
    </row>
    <row r="240" spans="3:21" ht="25.35" customHeight="1" x14ac:dyDescent="0.25">
      <c r="C240" s="3"/>
      <c r="D240" s="5"/>
      <c r="E240" s="5"/>
      <c r="F240" s="5"/>
      <c r="G240" s="5"/>
      <c r="U240" s="1">
        <f>Empleados!C240</f>
        <v>0</v>
      </c>
    </row>
    <row r="241" spans="3:21" ht="25.35" customHeight="1" x14ac:dyDescent="0.25">
      <c r="C241" s="3"/>
      <c r="D241" s="5"/>
      <c r="E241" s="5"/>
      <c r="F241" s="5"/>
      <c r="G241" s="5"/>
      <c r="U241" s="1">
        <f>Empleados!C241</f>
        <v>0</v>
      </c>
    </row>
    <row r="242" spans="3:21" ht="25.35" customHeight="1" x14ac:dyDescent="0.25">
      <c r="C242" s="3"/>
      <c r="D242" s="5"/>
      <c r="E242" s="5"/>
      <c r="F242" s="5"/>
      <c r="G242" s="5"/>
      <c r="U242" s="1">
        <f>Empleados!C242</f>
        <v>0</v>
      </c>
    </row>
    <row r="243" spans="3:21" ht="25.35" customHeight="1" x14ac:dyDescent="0.25">
      <c r="C243" s="3"/>
      <c r="D243" s="5"/>
      <c r="E243" s="5"/>
      <c r="F243" s="5"/>
      <c r="G243" s="5"/>
      <c r="U243" s="1">
        <f>Empleados!C243</f>
        <v>0</v>
      </c>
    </row>
    <row r="244" spans="3:21" ht="25.35" customHeight="1" x14ac:dyDescent="0.25">
      <c r="C244" s="3"/>
      <c r="D244" s="5"/>
      <c r="E244" s="5"/>
      <c r="F244" s="5"/>
      <c r="G244" s="5"/>
      <c r="U244" s="1">
        <f>Empleados!C244</f>
        <v>0</v>
      </c>
    </row>
    <row r="245" spans="3:21" ht="25.35" customHeight="1" x14ac:dyDescent="0.25">
      <c r="C245" s="3"/>
      <c r="D245" s="5"/>
      <c r="E245" s="5"/>
      <c r="F245" s="5"/>
      <c r="G245" s="5"/>
      <c r="U245" s="1">
        <f>Empleados!C245</f>
        <v>0</v>
      </c>
    </row>
    <row r="246" spans="3:21" ht="25.35" customHeight="1" x14ac:dyDescent="0.25">
      <c r="C246" s="3"/>
      <c r="D246" s="5"/>
      <c r="E246" s="5"/>
      <c r="F246" s="5"/>
      <c r="G246" s="5"/>
      <c r="U246" s="1">
        <f>Empleados!C246</f>
        <v>0</v>
      </c>
    </row>
    <row r="247" spans="3:21" ht="25.35" customHeight="1" x14ac:dyDescent="0.25">
      <c r="C247" s="3"/>
      <c r="D247" s="5"/>
      <c r="E247" s="5"/>
      <c r="F247" s="5"/>
      <c r="G247" s="5"/>
      <c r="U247" s="1">
        <f>Empleados!C247</f>
        <v>0</v>
      </c>
    </row>
    <row r="248" spans="3:21" ht="25.35" customHeight="1" x14ac:dyDescent="0.25">
      <c r="C248" s="3"/>
      <c r="D248" s="5"/>
      <c r="E248" s="5"/>
      <c r="F248" s="5"/>
      <c r="G248" s="5"/>
      <c r="U248" s="1">
        <f>Empleados!C248</f>
        <v>0</v>
      </c>
    </row>
    <row r="249" spans="3:21" ht="25.35" customHeight="1" x14ac:dyDescent="0.25">
      <c r="C249" s="3"/>
      <c r="D249" s="5"/>
      <c r="E249" s="5"/>
      <c r="F249" s="5"/>
      <c r="G249" s="5"/>
      <c r="U249" s="1">
        <f>Empleados!C249</f>
        <v>0</v>
      </c>
    </row>
    <row r="250" spans="3:21" ht="25.35" customHeight="1" x14ac:dyDescent="0.25">
      <c r="C250" s="3"/>
      <c r="D250" s="5"/>
      <c r="E250" s="5"/>
      <c r="F250" s="5"/>
      <c r="G250" s="5"/>
      <c r="U250" s="1">
        <f>Empleados!C250</f>
        <v>0</v>
      </c>
    </row>
    <row r="251" spans="3:21" ht="25.35" customHeight="1" x14ac:dyDescent="0.25">
      <c r="C251" s="3"/>
      <c r="D251" s="5"/>
      <c r="E251" s="5"/>
      <c r="F251" s="5"/>
      <c r="G251" s="5"/>
      <c r="U251" s="1">
        <f>Empleados!C251</f>
        <v>0</v>
      </c>
    </row>
    <row r="252" spans="3:21" ht="25.35" customHeight="1" x14ac:dyDescent="0.25">
      <c r="C252" s="3"/>
      <c r="D252" s="5"/>
      <c r="E252" s="5"/>
      <c r="F252" s="5"/>
      <c r="G252" s="5"/>
      <c r="U252" s="1">
        <f>Empleados!C252</f>
        <v>0</v>
      </c>
    </row>
    <row r="253" spans="3:21" ht="25.35" customHeight="1" x14ac:dyDescent="0.25">
      <c r="C253" s="3"/>
      <c r="D253" s="5"/>
      <c r="E253" s="5"/>
      <c r="F253" s="5"/>
      <c r="G253" s="5"/>
      <c r="U253" s="1">
        <f>Empleados!C253</f>
        <v>0</v>
      </c>
    </row>
    <row r="254" spans="3:21" ht="25.35" customHeight="1" x14ac:dyDescent="0.25">
      <c r="C254" s="3"/>
      <c r="D254" s="5"/>
      <c r="E254" s="5"/>
      <c r="F254" s="5"/>
      <c r="G254" s="5"/>
      <c r="U254" s="1">
        <f>Empleados!C254</f>
        <v>0</v>
      </c>
    </row>
    <row r="255" spans="3:21" ht="25.35" customHeight="1" x14ac:dyDescent="0.25">
      <c r="C255" s="3"/>
      <c r="D255" s="5"/>
      <c r="E255" s="5"/>
      <c r="F255" s="5"/>
      <c r="G255" s="5"/>
      <c r="U255" s="1">
        <f>Empleados!C255</f>
        <v>0</v>
      </c>
    </row>
    <row r="256" spans="3:21" ht="25.35" customHeight="1" x14ac:dyDescent="0.25">
      <c r="C256" s="3"/>
      <c r="D256" s="5"/>
      <c r="E256" s="5"/>
      <c r="F256" s="5"/>
      <c r="G256" s="5"/>
      <c r="U256" s="1">
        <f>Empleados!C256</f>
        <v>0</v>
      </c>
    </row>
    <row r="257" spans="3:21" ht="25.35" customHeight="1" x14ac:dyDescent="0.25">
      <c r="C257" s="3"/>
      <c r="D257" s="5"/>
      <c r="E257" s="5"/>
      <c r="F257" s="5"/>
      <c r="G257" s="5"/>
      <c r="U257" s="1">
        <f>Empleados!C257</f>
        <v>0</v>
      </c>
    </row>
    <row r="258" spans="3:21" ht="25.35" customHeight="1" x14ac:dyDescent="0.25">
      <c r="C258" s="3"/>
      <c r="D258" s="5"/>
      <c r="E258" s="5"/>
      <c r="F258" s="5"/>
      <c r="G258" s="5"/>
      <c r="U258" s="1">
        <f>Empleados!C258</f>
        <v>0</v>
      </c>
    </row>
    <row r="259" spans="3:21" ht="25.35" customHeight="1" x14ac:dyDescent="0.25">
      <c r="C259" s="3"/>
      <c r="D259" s="5"/>
      <c r="E259" s="5"/>
      <c r="F259" s="5"/>
      <c r="G259" s="5"/>
      <c r="U259" s="1">
        <f>Empleados!C259</f>
        <v>0</v>
      </c>
    </row>
    <row r="260" spans="3:21" ht="25.35" customHeight="1" x14ac:dyDescent="0.25">
      <c r="C260" s="3"/>
      <c r="D260" s="5"/>
      <c r="E260" s="5"/>
      <c r="F260" s="5"/>
      <c r="G260" s="5"/>
      <c r="U260" s="1">
        <f>Empleados!C260</f>
        <v>0</v>
      </c>
    </row>
    <row r="261" spans="3:21" ht="25.35" customHeight="1" x14ac:dyDescent="0.25">
      <c r="C261" s="3"/>
      <c r="D261" s="5"/>
      <c r="E261" s="5"/>
      <c r="F261" s="5"/>
      <c r="G261" s="5"/>
      <c r="U261" s="1">
        <f>Empleados!C261</f>
        <v>0</v>
      </c>
    </row>
    <row r="262" spans="3:21" ht="25.35" customHeight="1" x14ac:dyDescent="0.25">
      <c r="C262" s="3"/>
      <c r="D262" s="5"/>
      <c r="E262" s="5"/>
      <c r="F262" s="5"/>
      <c r="G262" s="5"/>
      <c r="U262" s="1">
        <f>Empleados!C262</f>
        <v>0</v>
      </c>
    </row>
    <row r="263" spans="3:21" ht="25.35" customHeight="1" x14ac:dyDescent="0.25">
      <c r="C263" s="3"/>
      <c r="D263" s="5"/>
      <c r="E263" s="5"/>
      <c r="F263" s="5"/>
      <c r="G263" s="5"/>
      <c r="U263" s="1">
        <f>Empleados!C263</f>
        <v>0</v>
      </c>
    </row>
    <row r="264" spans="3:21" ht="25.35" customHeight="1" x14ac:dyDescent="0.25">
      <c r="C264" s="3"/>
      <c r="D264" s="5"/>
      <c r="E264" s="5"/>
      <c r="F264" s="5"/>
      <c r="G264" s="5"/>
      <c r="U264" s="1">
        <f>Empleados!C264</f>
        <v>0</v>
      </c>
    </row>
    <row r="265" spans="3:21" ht="25.35" customHeight="1" x14ac:dyDescent="0.25">
      <c r="C265" s="3"/>
      <c r="D265" s="5"/>
      <c r="E265" s="5"/>
      <c r="F265" s="5"/>
      <c r="G265" s="5"/>
      <c r="U265" s="1">
        <f>Empleados!C265</f>
        <v>0</v>
      </c>
    </row>
    <row r="266" spans="3:21" ht="25.35" customHeight="1" x14ac:dyDescent="0.25">
      <c r="C266" s="3"/>
      <c r="D266" s="5"/>
      <c r="E266" s="5"/>
      <c r="F266" s="5"/>
      <c r="G266" s="5"/>
      <c r="U266" s="1">
        <f>Empleados!C266</f>
        <v>0</v>
      </c>
    </row>
    <row r="267" spans="3:21" ht="25.35" customHeight="1" x14ac:dyDescent="0.25">
      <c r="C267" s="3"/>
      <c r="D267" s="5"/>
      <c r="E267" s="5"/>
      <c r="F267" s="5"/>
      <c r="G267" s="5"/>
      <c r="U267" s="1">
        <f>Empleados!C267</f>
        <v>0</v>
      </c>
    </row>
    <row r="268" spans="3:21" ht="25.35" customHeight="1" x14ac:dyDescent="0.25">
      <c r="C268" s="3"/>
      <c r="D268" s="5"/>
      <c r="E268" s="5"/>
      <c r="F268" s="5"/>
      <c r="G268" s="5"/>
      <c r="U268" s="1">
        <f>Empleados!C268</f>
        <v>0</v>
      </c>
    </row>
    <row r="269" spans="3:21" ht="25.35" customHeight="1" x14ac:dyDescent="0.25">
      <c r="C269" s="3"/>
      <c r="D269" s="5"/>
      <c r="E269" s="5"/>
      <c r="F269" s="5"/>
      <c r="G269" s="5"/>
      <c r="U269" s="1">
        <f>Empleados!C269</f>
        <v>0</v>
      </c>
    </row>
    <row r="270" spans="3:21" ht="25.35" customHeight="1" x14ac:dyDescent="0.25">
      <c r="C270" s="3"/>
      <c r="D270" s="5"/>
      <c r="E270" s="5"/>
      <c r="F270" s="5"/>
      <c r="G270" s="5"/>
      <c r="U270" s="1">
        <f>Empleados!C270</f>
        <v>0</v>
      </c>
    </row>
    <row r="271" spans="3:21" ht="25.35" customHeight="1" x14ac:dyDescent="0.25">
      <c r="C271" s="3"/>
      <c r="D271" s="5"/>
      <c r="E271" s="5"/>
      <c r="F271" s="5"/>
      <c r="G271" s="5"/>
      <c r="U271" s="1">
        <f>Empleados!C271</f>
        <v>0</v>
      </c>
    </row>
    <row r="272" spans="3:21" ht="25.35" customHeight="1" x14ac:dyDescent="0.25">
      <c r="C272" s="3"/>
      <c r="D272" s="5"/>
      <c r="E272" s="5"/>
      <c r="F272" s="5"/>
      <c r="G272" s="5"/>
      <c r="U272" s="1">
        <f>Empleados!C272</f>
        <v>0</v>
      </c>
    </row>
    <row r="273" spans="3:21" ht="25.35" customHeight="1" x14ac:dyDescent="0.25">
      <c r="C273" s="3"/>
      <c r="D273" s="5"/>
      <c r="E273" s="5"/>
      <c r="F273" s="5"/>
      <c r="G273" s="5"/>
      <c r="U273" s="1">
        <f>Empleados!C273</f>
        <v>0</v>
      </c>
    </row>
    <row r="274" spans="3:21" ht="25.35" customHeight="1" x14ac:dyDescent="0.25">
      <c r="C274" s="3"/>
      <c r="D274" s="5"/>
      <c r="E274" s="5"/>
      <c r="F274" s="5"/>
      <c r="G274" s="5"/>
      <c r="U274" s="1">
        <f>Empleados!C274</f>
        <v>0</v>
      </c>
    </row>
    <row r="275" spans="3:21" ht="25.35" customHeight="1" x14ac:dyDescent="0.25">
      <c r="C275" s="3"/>
      <c r="D275" s="5"/>
      <c r="E275" s="5"/>
      <c r="F275" s="5"/>
      <c r="G275" s="5"/>
      <c r="U275" s="1">
        <f>Empleados!C275</f>
        <v>0</v>
      </c>
    </row>
    <row r="276" spans="3:21" ht="25.35" customHeight="1" x14ac:dyDescent="0.25">
      <c r="C276" s="3"/>
      <c r="D276" s="5"/>
      <c r="E276" s="5"/>
      <c r="F276" s="5"/>
      <c r="G276" s="5"/>
      <c r="U276" s="1">
        <f>Empleados!C276</f>
        <v>0</v>
      </c>
    </row>
    <row r="277" spans="3:21" ht="25.35" customHeight="1" x14ac:dyDescent="0.25">
      <c r="C277" s="3"/>
      <c r="D277" s="5"/>
      <c r="E277" s="5"/>
      <c r="F277" s="5"/>
      <c r="G277" s="5"/>
      <c r="U277" s="1">
        <f>Empleados!C277</f>
        <v>0</v>
      </c>
    </row>
    <row r="278" spans="3:21" ht="25.35" customHeight="1" x14ac:dyDescent="0.25">
      <c r="C278" s="3"/>
      <c r="D278" s="5"/>
      <c r="E278" s="5"/>
      <c r="F278" s="5"/>
      <c r="G278" s="5"/>
      <c r="U278" s="1">
        <f>Empleados!C278</f>
        <v>0</v>
      </c>
    </row>
    <row r="279" spans="3:21" ht="25.35" customHeight="1" x14ac:dyDescent="0.25">
      <c r="C279" s="3"/>
      <c r="D279" s="5"/>
      <c r="E279" s="5"/>
      <c r="F279" s="5"/>
      <c r="G279" s="5"/>
      <c r="U279" s="1">
        <f>Empleados!C279</f>
        <v>0</v>
      </c>
    </row>
    <row r="280" spans="3:21" ht="25.35" customHeight="1" x14ac:dyDescent="0.25">
      <c r="C280" s="3"/>
      <c r="D280" s="5"/>
      <c r="E280" s="5"/>
      <c r="F280" s="5"/>
      <c r="G280" s="5"/>
      <c r="U280" s="1">
        <f>Empleados!C280</f>
        <v>0</v>
      </c>
    </row>
    <row r="281" spans="3:21" ht="25.35" customHeight="1" x14ac:dyDescent="0.25">
      <c r="C281" s="3"/>
      <c r="D281" s="5"/>
      <c r="E281" s="5"/>
      <c r="F281" s="5"/>
      <c r="G281" s="5"/>
      <c r="U281" s="1">
        <f>Empleados!C281</f>
        <v>0</v>
      </c>
    </row>
    <row r="282" spans="3:21" ht="25.35" customHeight="1" x14ac:dyDescent="0.25">
      <c r="C282" s="3"/>
      <c r="D282" s="5"/>
      <c r="E282" s="5"/>
      <c r="F282" s="5"/>
      <c r="G282" s="5"/>
      <c r="U282" s="1">
        <f>Empleados!C282</f>
        <v>0</v>
      </c>
    </row>
    <row r="283" spans="3:21" ht="25.35" customHeight="1" x14ac:dyDescent="0.25">
      <c r="C283" s="3"/>
      <c r="D283" s="5"/>
      <c r="E283" s="5"/>
      <c r="F283" s="5"/>
      <c r="G283" s="5"/>
      <c r="U283" s="1">
        <f>Empleados!C283</f>
        <v>0</v>
      </c>
    </row>
    <row r="284" spans="3:21" ht="25.35" customHeight="1" x14ac:dyDescent="0.25">
      <c r="C284" s="3"/>
      <c r="D284" s="5"/>
      <c r="E284" s="5"/>
      <c r="F284" s="5"/>
      <c r="G284" s="5"/>
      <c r="U284" s="1">
        <f>Empleados!C284</f>
        <v>0</v>
      </c>
    </row>
    <row r="285" spans="3:21" ht="25.35" customHeight="1" x14ac:dyDescent="0.25">
      <c r="C285" s="3"/>
      <c r="D285" s="5"/>
      <c r="E285" s="5"/>
      <c r="F285" s="5"/>
      <c r="G285" s="5"/>
      <c r="U285" s="1">
        <f>Empleados!C285</f>
        <v>0</v>
      </c>
    </row>
    <row r="286" spans="3:21" ht="25.35" customHeight="1" x14ac:dyDescent="0.25">
      <c r="C286" s="3"/>
      <c r="D286" s="5"/>
      <c r="E286" s="5"/>
      <c r="F286" s="5"/>
      <c r="G286" s="5"/>
      <c r="U286" s="1">
        <f>Empleados!C286</f>
        <v>0</v>
      </c>
    </row>
    <row r="287" spans="3:21" ht="25.35" customHeight="1" x14ac:dyDescent="0.25">
      <c r="C287" s="3"/>
      <c r="D287" s="5"/>
      <c r="E287" s="5"/>
      <c r="F287" s="5"/>
      <c r="G287" s="5"/>
      <c r="U287" s="1">
        <f>Empleados!C287</f>
        <v>0</v>
      </c>
    </row>
    <row r="288" spans="3:21" ht="25.35" customHeight="1" x14ac:dyDescent="0.25">
      <c r="C288" s="3"/>
      <c r="D288" s="5"/>
      <c r="E288" s="5"/>
      <c r="F288" s="5"/>
      <c r="G288" s="5"/>
      <c r="U288" s="1">
        <f>Empleados!C288</f>
        <v>0</v>
      </c>
    </row>
    <row r="289" spans="3:21" ht="25.35" customHeight="1" x14ac:dyDescent="0.25">
      <c r="C289" s="3"/>
      <c r="D289" s="5"/>
      <c r="E289" s="5"/>
      <c r="F289" s="5"/>
      <c r="G289" s="5"/>
      <c r="U289" s="1">
        <f>Empleados!C289</f>
        <v>0</v>
      </c>
    </row>
    <row r="290" spans="3:21" ht="25.35" customHeight="1" x14ac:dyDescent="0.25">
      <c r="C290" s="3"/>
      <c r="D290" s="5"/>
      <c r="E290" s="5"/>
      <c r="F290" s="5"/>
      <c r="G290" s="5"/>
      <c r="U290" s="1">
        <f>Empleados!C290</f>
        <v>0</v>
      </c>
    </row>
    <row r="291" spans="3:21" ht="25.35" customHeight="1" x14ac:dyDescent="0.25">
      <c r="C291" s="3"/>
      <c r="D291" s="5"/>
      <c r="E291" s="5"/>
      <c r="F291" s="5"/>
      <c r="G291" s="5"/>
      <c r="U291" s="1">
        <f>Empleados!C291</f>
        <v>0</v>
      </c>
    </row>
    <row r="292" spans="3:21" ht="25.35" customHeight="1" x14ac:dyDescent="0.25">
      <c r="C292" s="3"/>
      <c r="D292" s="5"/>
      <c r="E292" s="5"/>
      <c r="F292" s="5"/>
      <c r="G292" s="5"/>
      <c r="U292" s="1">
        <f>Empleados!C292</f>
        <v>0</v>
      </c>
    </row>
    <row r="293" spans="3:21" ht="25.35" customHeight="1" x14ac:dyDescent="0.25">
      <c r="C293" s="3"/>
      <c r="D293" s="5"/>
      <c r="E293" s="5"/>
      <c r="F293" s="5"/>
      <c r="G293" s="5"/>
      <c r="U293" s="1">
        <f>Empleados!C293</f>
        <v>0</v>
      </c>
    </row>
    <row r="294" spans="3:21" ht="25.35" customHeight="1" x14ac:dyDescent="0.25">
      <c r="C294" s="3"/>
      <c r="D294" s="5"/>
      <c r="E294" s="5"/>
      <c r="F294" s="5"/>
      <c r="G294" s="5"/>
      <c r="U294" s="1">
        <f>Empleados!C294</f>
        <v>0</v>
      </c>
    </row>
    <row r="295" spans="3:21" ht="25.35" customHeight="1" x14ac:dyDescent="0.25">
      <c r="C295" s="3"/>
      <c r="D295" s="5"/>
      <c r="E295" s="5"/>
      <c r="F295" s="5"/>
      <c r="G295" s="5"/>
      <c r="U295" s="1">
        <f>Empleados!C295</f>
        <v>0</v>
      </c>
    </row>
    <row r="296" spans="3:21" ht="25.35" customHeight="1" x14ac:dyDescent="0.25">
      <c r="C296" s="3"/>
      <c r="D296" s="5"/>
      <c r="E296" s="5"/>
      <c r="F296" s="5"/>
      <c r="G296" s="5"/>
      <c r="U296" s="1">
        <f>Empleados!C296</f>
        <v>0</v>
      </c>
    </row>
    <row r="297" spans="3:21" ht="25.35" customHeight="1" x14ac:dyDescent="0.25">
      <c r="C297" s="3"/>
      <c r="D297" s="5"/>
      <c r="E297" s="5"/>
      <c r="F297" s="5"/>
      <c r="G297" s="5"/>
      <c r="U297" s="1">
        <f>Empleados!C297</f>
        <v>0</v>
      </c>
    </row>
    <row r="298" spans="3:21" ht="25.35" customHeight="1" x14ac:dyDescent="0.25">
      <c r="C298" s="3"/>
      <c r="D298" s="5"/>
      <c r="E298" s="5"/>
      <c r="F298" s="5"/>
      <c r="G298" s="5"/>
      <c r="U298" s="1">
        <f>Empleados!C298</f>
        <v>0</v>
      </c>
    </row>
    <row r="299" spans="3:21" ht="25.35" customHeight="1" x14ac:dyDescent="0.25">
      <c r="C299" s="3"/>
      <c r="D299" s="5"/>
      <c r="E299" s="5"/>
      <c r="F299" s="5"/>
      <c r="G299" s="5"/>
      <c r="U299" s="1">
        <f>Empleados!C299</f>
        <v>0</v>
      </c>
    </row>
    <row r="300" spans="3:21" ht="25.35" customHeight="1" x14ac:dyDescent="0.25">
      <c r="C300" s="3"/>
      <c r="D300" s="5"/>
      <c r="E300" s="5"/>
      <c r="F300" s="5"/>
      <c r="G300" s="5"/>
      <c r="U300" s="1">
        <f>Empleados!C300</f>
        <v>0</v>
      </c>
    </row>
    <row r="301" spans="3:21" ht="25.35" customHeight="1" x14ac:dyDescent="0.25">
      <c r="C301" s="3"/>
      <c r="D301" s="5"/>
      <c r="E301" s="5"/>
      <c r="F301" s="5"/>
      <c r="G301" s="5"/>
      <c r="U301" s="1">
        <f>Empleados!C301</f>
        <v>0</v>
      </c>
    </row>
    <row r="302" spans="3:21" ht="25.35" customHeight="1" x14ac:dyDescent="0.25">
      <c r="C302" s="3"/>
      <c r="D302" s="5"/>
      <c r="E302" s="5"/>
      <c r="F302" s="5"/>
      <c r="G302" s="5"/>
      <c r="U302" s="1">
        <f>Empleados!C302</f>
        <v>0</v>
      </c>
    </row>
    <row r="303" spans="3:21" ht="25.35" customHeight="1" x14ac:dyDescent="0.25">
      <c r="C303" s="3"/>
      <c r="D303" s="5"/>
      <c r="E303" s="5"/>
      <c r="F303" s="5"/>
      <c r="G303" s="5"/>
      <c r="U303" s="1">
        <f>Empleados!C303</f>
        <v>0</v>
      </c>
    </row>
    <row r="304" spans="3:21" ht="25.35" customHeight="1" x14ac:dyDescent="0.25">
      <c r="C304" s="3"/>
      <c r="D304" s="5"/>
      <c r="E304" s="5"/>
      <c r="F304" s="5"/>
      <c r="G304" s="5"/>
      <c r="U304" s="1">
        <f>Empleados!C304</f>
        <v>0</v>
      </c>
    </row>
    <row r="305" spans="3:21" ht="25.35" customHeight="1" x14ac:dyDescent="0.25">
      <c r="C305" s="3"/>
      <c r="D305" s="5"/>
      <c r="E305" s="5"/>
      <c r="F305" s="5"/>
      <c r="G305" s="5"/>
      <c r="U305" s="1">
        <f>Empleados!C305</f>
        <v>0</v>
      </c>
    </row>
    <row r="306" spans="3:21" ht="25.35" customHeight="1" x14ac:dyDescent="0.25">
      <c r="C306" s="3"/>
      <c r="D306" s="5"/>
      <c r="E306" s="5"/>
      <c r="F306" s="5"/>
      <c r="G306" s="5"/>
      <c r="U306" s="1">
        <f>Empleados!C306</f>
        <v>0</v>
      </c>
    </row>
    <row r="307" spans="3:21" ht="25.35" customHeight="1" x14ac:dyDescent="0.25">
      <c r="C307" s="3"/>
      <c r="D307" s="5"/>
      <c r="E307" s="5"/>
      <c r="F307" s="5"/>
      <c r="G307" s="5"/>
      <c r="U307" s="1">
        <f>Empleados!C307</f>
        <v>0</v>
      </c>
    </row>
    <row r="308" spans="3:21" ht="25.35" customHeight="1" x14ac:dyDescent="0.25">
      <c r="C308" s="3"/>
      <c r="D308" s="5"/>
      <c r="E308" s="5"/>
      <c r="F308" s="5"/>
      <c r="G308" s="5"/>
      <c r="U308" s="1">
        <f>Empleados!C308</f>
        <v>0</v>
      </c>
    </row>
    <row r="309" spans="3:21" ht="25.35" customHeight="1" x14ac:dyDescent="0.25">
      <c r="C309" s="3"/>
      <c r="D309" s="5"/>
      <c r="E309" s="5"/>
      <c r="F309" s="5"/>
      <c r="G309" s="5"/>
      <c r="U309" s="1">
        <f>Empleados!C309</f>
        <v>0</v>
      </c>
    </row>
    <row r="310" spans="3:21" ht="25.35" customHeight="1" x14ac:dyDescent="0.25">
      <c r="C310" s="3"/>
      <c r="D310" s="5"/>
      <c r="E310" s="5"/>
      <c r="F310" s="5"/>
      <c r="G310" s="5"/>
      <c r="U310" s="1">
        <f>Empleados!C310</f>
        <v>0</v>
      </c>
    </row>
    <row r="311" spans="3:21" ht="25.35" customHeight="1" x14ac:dyDescent="0.25">
      <c r="C311" s="3"/>
      <c r="D311" s="5"/>
      <c r="E311" s="5"/>
      <c r="F311" s="5"/>
      <c r="G311" s="5"/>
      <c r="U311" s="1">
        <f>Empleados!C311</f>
        <v>0</v>
      </c>
    </row>
    <row r="312" spans="3:21" ht="25.35" customHeight="1" x14ac:dyDescent="0.25">
      <c r="C312" s="3"/>
      <c r="D312" s="5"/>
      <c r="E312" s="5"/>
      <c r="F312" s="5"/>
      <c r="G312" s="5"/>
      <c r="U312" s="1">
        <f>Empleados!C312</f>
        <v>0</v>
      </c>
    </row>
    <row r="313" spans="3:21" ht="25.35" customHeight="1" x14ac:dyDescent="0.25">
      <c r="C313" s="3"/>
      <c r="D313" s="5"/>
      <c r="E313" s="5"/>
      <c r="F313" s="5"/>
      <c r="G313" s="5"/>
      <c r="U313" s="1">
        <f>Empleados!C313</f>
        <v>0</v>
      </c>
    </row>
    <row r="314" spans="3:21" ht="25.35" customHeight="1" x14ac:dyDescent="0.25">
      <c r="C314" s="3"/>
      <c r="D314" s="5"/>
      <c r="E314" s="5"/>
      <c r="F314" s="5"/>
      <c r="G314" s="5"/>
      <c r="U314" s="1">
        <f>Empleados!C314</f>
        <v>0</v>
      </c>
    </row>
    <row r="315" spans="3:21" ht="25.35" customHeight="1" x14ac:dyDescent="0.25">
      <c r="C315" s="3"/>
      <c r="D315" s="5"/>
      <c r="E315" s="5"/>
      <c r="F315" s="5"/>
      <c r="G315" s="5"/>
      <c r="U315" s="1">
        <f>Empleados!C315</f>
        <v>0</v>
      </c>
    </row>
    <row r="316" spans="3:21" ht="25.35" customHeight="1" x14ac:dyDescent="0.25">
      <c r="C316" s="3"/>
      <c r="D316" s="5"/>
      <c r="E316" s="5"/>
      <c r="F316" s="5"/>
      <c r="G316" s="5"/>
      <c r="U316" s="1">
        <f>Empleados!C316</f>
        <v>0</v>
      </c>
    </row>
    <row r="317" spans="3:21" ht="25.35" customHeight="1" x14ac:dyDescent="0.25">
      <c r="C317" s="3"/>
      <c r="D317" s="5"/>
      <c r="E317" s="5"/>
      <c r="F317" s="5"/>
      <c r="G317" s="5"/>
      <c r="U317" s="1">
        <f>Empleados!C317</f>
        <v>0</v>
      </c>
    </row>
    <row r="318" spans="3:21" ht="25.35" customHeight="1" x14ac:dyDescent="0.25">
      <c r="C318" s="3"/>
      <c r="D318" s="5"/>
      <c r="E318" s="5"/>
      <c r="F318" s="5"/>
      <c r="G318" s="5"/>
      <c r="U318" s="1">
        <f>Empleados!C318</f>
        <v>0</v>
      </c>
    </row>
    <row r="319" spans="3:21" ht="25.35" customHeight="1" x14ac:dyDescent="0.25">
      <c r="C319" s="3"/>
      <c r="D319" s="5"/>
      <c r="E319" s="5"/>
      <c r="F319" s="5"/>
      <c r="G319" s="5"/>
      <c r="U319" s="1">
        <f>Empleados!C319</f>
        <v>0</v>
      </c>
    </row>
    <row r="320" spans="3:21" ht="25.35" customHeight="1" x14ac:dyDescent="0.25">
      <c r="C320" s="3"/>
      <c r="D320" s="5"/>
      <c r="E320" s="5"/>
      <c r="F320" s="5"/>
      <c r="G320" s="5"/>
      <c r="U320" s="1">
        <f>Empleados!C320</f>
        <v>0</v>
      </c>
    </row>
    <row r="321" spans="3:21" ht="25.35" customHeight="1" x14ac:dyDescent="0.25">
      <c r="C321" s="3"/>
      <c r="D321" s="5"/>
      <c r="E321" s="5"/>
      <c r="F321" s="5"/>
      <c r="G321" s="5"/>
      <c r="U321" s="1">
        <f>Empleados!C321</f>
        <v>0</v>
      </c>
    </row>
    <row r="322" spans="3:21" ht="25.35" customHeight="1" x14ac:dyDescent="0.25">
      <c r="C322" s="3"/>
      <c r="D322" s="5"/>
      <c r="E322" s="5"/>
      <c r="F322" s="5"/>
      <c r="G322" s="5"/>
      <c r="U322" s="1">
        <f>Empleados!C322</f>
        <v>0</v>
      </c>
    </row>
    <row r="323" spans="3:21" ht="25.35" customHeight="1" x14ac:dyDescent="0.25">
      <c r="C323" s="3"/>
      <c r="D323" s="5"/>
      <c r="E323" s="5"/>
      <c r="F323" s="5"/>
      <c r="G323" s="5"/>
      <c r="U323" s="1">
        <f>Empleados!C323</f>
        <v>0</v>
      </c>
    </row>
    <row r="324" spans="3:21" ht="25.35" customHeight="1" x14ac:dyDescent="0.25">
      <c r="C324" s="3"/>
      <c r="D324" s="5"/>
      <c r="E324" s="5"/>
      <c r="F324" s="5"/>
      <c r="G324" s="5"/>
      <c r="U324" s="1">
        <f>Empleados!C324</f>
        <v>0</v>
      </c>
    </row>
    <row r="325" spans="3:21" ht="25.35" customHeight="1" x14ac:dyDescent="0.25">
      <c r="C325" s="3"/>
      <c r="D325" s="5"/>
      <c r="E325" s="5"/>
      <c r="F325" s="5"/>
      <c r="G325" s="5"/>
      <c r="U325" s="1">
        <f>Empleados!C325</f>
        <v>0</v>
      </c>
    </row>
    <row r="326" spans="3:21" ht="25.35" customHeight="1" x14ac:dyDescent="0.25">
      <c r="C326" s="3"/>
      <c r="D326" s="5"/>
      <c r="E326" s="5"/>
      <c r="F326" s="5"/>
      <c r="G326" s="5"/>
      <c r="U326" s="1">
        <f>Empleados!C326</f>
        <v>0</v>
      </c>
    </row>
    <row r="327" spans="3:21" ht="25.35" customHeight="1" x14ac:dyDescent="0.25">
      <c r="C327" s="3"/>
      <c r="D327" s="5"/>
      <c r="E327" s="5"/>
      <c r="F327" s="5"/>
      <c r="G327" s="5"/>
      <c r="U327" s="1">
        <f>Empleados!C327</f>
        <v>0</v>
      </c>
    </row>
    <row r="328" spans="3:21" ht="25.35" customHeight="1" x14ac:dyDescent="0.25">
      <c r="C328" s="3"/>
      <c r="D328" s="5"/>
      <c r="E328" s="5"/>
      <c r="F328" s="5"/>
      <c r="G328" s="5"/>
      <c r="U328" s="1">
        <f>Empleados!C328</f>
        <v>0</v>
      </c>
    </row>
    <row r="329" spans="3:21" ht="25.35" customHeight="1" x14ac:dyDescent="0.25">
      <c r="C329" s="3"/>
      <c r="D329" s="5"/>
      <c r="E329" s="5"/>
      <c r="F329" s="5"/>
      <c r="G329" s="5"/>
      <c r="U329" s="1">
        <f>Empleados!C329</f>
        <v>0</v>
      </c>
    </row>
    <row r="330" spans="3:21" ht="25.35" customHeight="1" x14ac:dyDescent="0.25">
      <c r="C330" s="3"/>
      <c r="D330" s="5"/>
      <c r="E330" s="5"/>
      <c r="F330" s="5"/>
      <c r="G330" s="5"/>
      <c r="U330" s="1">
        <f>Empleados!C330</f>
        <v>0</v>
      </c>
    </row>
    <row r="331" spans="3:21" ht="25.35" customHeight="1" x14ac:dyDescent="0.25">
      <c r="C331" s="3"/>
      <c r="D331" s="5"/>
      <c r="E331" s="5"/>
      <c r="F331" s="5"/>
      <c r="G331" s="5"/>
      <c r="U331" s="1">
        <f>Empleados!C331</f>
        <v>0</v>
      </c>
    </row>
    <row r="332" spans="3:21" ht="25.35" customHeight="1" x14ac:dyDescent="0.25">
      <c r="C332" s="3"/>
      <c r="D332" s="5"/>
      <c r="E332" s="5"/>
      <c r="F332" s="5"/>
      <c r="G332" s="5"/>
      <c r="U332" s="1">
        <f>Empleados!C332</f>
        <v>0</v>
      </c>
    </row>
    <row r="333" spans="3:21" ht="25.35" customHeight="1" x14ac:dyDescent="0.25">
      <c r="C333" s="3"/>
      <c r="D333" s="5"/>
      <c r="E333" s="5"/>
      <c r="F333" s="5"/>
      <c r="G333" s="5"/>
      <c r="U333" s="1">
        <f>Empleados!C333</f>
        <v>0</v>
      </c>
    </row>
    <row r="334" spans="3:21" ht="25.35" customHeight="1" x14ac:dyDescent="0.25">
      <c r="C334" s="3"/>
      <c r="D334" s="5"/>
      <c r="E334" s="5"/>
      <c r="F334" s="5"/>
      <c r="G334" s="5"/>
      <c r="U334" s="1">
        <f>Empleados!C334</f>
        <v>0</v>
      </c>
    </row>
    <row r="335" spans="3:21" ht="25.35" customHeight="1" x14ac:dyDescent="0.25">
      <c r="C335" s="3"/>
      <c r="D335" s="5"/>
      <c r="E335" s="5"/>
      <c r="F335" s="5"/>
      <c r="G335" s="5"/>
      <c r="U335" s="1">
        <f>Empleados!C335</f>
        <v>0</v>
      </c>
    </row>
    <row r="336" spans="3:21" ht="25.35" customHeight="1" x14ac:dyDescent="0.25">
      <c r="C336" s="3"/>
      <c r="D336" s="5"/>
      <c r="E336" s="5"/>
      <c r="F336" s="5"/>
      <c r="G336" s="5"/>
      <c r="U336" s="1">
        <f>Empleados!C336</f>
        <v>0</v>
      </c>
    </row>
    <row r="337" spans="3:21" ht="25.35" customHeight="1" x14ac:dyDescent="0.25">
      <c r="C337" s="3"/>
      <c r="D337" s="5"/>
      <c r="E337" s="5"/>
      <c r="F337" s="5"/>
      <c r="G337" s="5"/>
      <c r="U337" s="1">
        <f>Empleados!C337</f>
        <v>0</v>
      </c>
    </row>
    <row r="338" spans="3:21" ht="25.35" customHeight="1" x14ac:dyDescent="0.25">
      <c r="C338" s="3"/>
      <c r="D338" s="5"/>
      <c r="E338" s="5"/>
      <c r="F338" s="5"/>
      <c r="G338" s="5"/>
      <c r="U338" s="1">
        <f>Empleados!C338</f>
        <v>0</v>
      </c>
    </row>
    <row r="339" spans="3:21" ht="25.35" customHeight="1" x14ac:dyDescent="0.25">
      <c r="C339" s="3"/>
      <c r="D339" s="5"/>
      <c r="E339" s="5"/>
      <c r="F339" s="5"/>
      <c r="G339" s="5"/>
      <c r="U339" s="1">
        <f>Empleados!C339</f>
        <v>0</v>
      </c>
    </row>
    <row r="340" spans="3:21" ht="25.35" customHeight="1" x14ac:dyDescent="0.25">
      <c r="C340" s="3"/>
      <c r="D340" s="5"/>
      <c r="E340" s="5"/>
      <c r="F340" s="5"/>
      <c r="G340" s="5"/>
      <c r="U340" s="1">
        <f>Empleados!C340</f>
        <v>0</v>
      </c>
    </row>
    <row r="341" spans="3:21" ht="25.35" customHeight="1" x14ac:dyDescent="0.25">
      <c r="C341" s="3"/>
      <c r="D341" s="5"/>
      <c r="E341" s="5"/>
      <c r="F341" s="5"/>
      <c r="G341" s="5"/>
      <c r="U341" s="1">
        <f>Empleados!C341</f>
        <v>0</v>
      </c>
    </row>
    <row r="342" spans="3:21" ht="25.35" customHeight="1" x14ac:dyDescent="0.25">
      <c r="C342" s="3"/>
      <c r="D342" s="5"/>
      <c r="E342" s="5"/>
      <c r="F342" s="5"/>
      <c r="G342" s="5"/>
      <c r="U342" s="1">
        <f>Empleados!C342</f>
        <v>0</v>
      </c>
    </row>
    <row r="343" spans="3:21" ht="25.35" customHeight="1" x14ac:dyDescent="0.25">
      <c r="C343" s="3"/>
      <c r="D343" s="5"/>
      <c r="E343" s="5"/>
      <c r="F343" s="5"/>
      <c r="G343" s="5"/>
      <c r="U343" s="1">
        <f>Empleados!C343</f>
        <v>0</v>
      </c>
    </row>
    <row r="344" spans="3:21" ht="25.35" customHeight="1" x14ac:dyDescent="0.25">
      <c r="C344" s="3"/>
      <c r="D344" s="5"/>
      <c r="E344" s="5"/>
      <c r="F344" s="5"/>
      <c r="G344" s="5"/>
      <c r="U344" s="1">
        <f>Empleados!C344</f>
        <v>0</v>
      </c>
    </row>
    <row r="345" spans="3:21" ht="25.35" customHeight="1" x14ac:dyDescent="0.25">
      <c r="C345" s="3"/>
      <c r="D345" s="5"/>
      <c r="E345" s="5"/>
      <c r="F345" s="5"/>
      <c r="G345" s="5"/>
      <c r="U345" s="1">
        <f>Empleados!C345</f>
        <v>0</v>
      </c>
    </row>
    <row r="346" spans="3:21" ht="25.35" customHeight="1" x14ac:dyDescent="0.25">
      <c r="C346" s="3"/>
      <c r="D346" s="5"/>
      <c r="E346" s="5"/>
      <c r="F346" s="5"/>
      <c r="G346" s="5"/>
      <c r="U346" s="1">
        <f>Empleados!C346</f>
        <v>0</v>
      </c>
    </row>
    <row r="347" spans="3:21" ht="25.35" customHeight="1" x14ac:dyDescent="0.25">
      <c r="C347" s="3"/>
      <c r="D347" s="5"/>
      <c r="E347" s="5"/>
      <c r="F347" s="5"/>
      <c r="G347" s="5"/>
      <c r="U347" s="1">
        <f>Empleados!C347</f>
        <v>0</v>
      </c>
    </row>
    <row r="348" spans="3:21" ht="25.35" customHeight="1" x14ac:dyDescent="0.25">
      <c r="C348" s="3"/>
      <c r="D348" s="5"/>
      <c r="E348" s="5"/>
      <c r="F348" s="5"/>
      <c r="G348" s="5"/>
      <c r="U348" s="1">
        <f>Empleados!C348</f>
        <v>0</v>
      </c>
    </row>
    <row r="349" spans="3:21" ht="25.35" customHeight="1" x14ac:dyDescent="0.25">
      <c r="C349" s="3"/>
      <c r="D349" s="5"/>
      <c r="E349" s="5"/>
      <c r="F349" s="5"/>
      <c r="G349" s="5"/>
      <c r="U349" s="1">
        <f>Empleados!C349</f>
        <v>0</v>
      </c>
    </row>
    <row r="350" spans="3:21" ht="25.35" customHeight="1" x14ac:dyDescent="0.25">
      <c r="C350" s="3"/>
      <c r="D350" s="5"/>
      <c r="E350" s="5"/>
      <c r="F350" s="5"/>
      <c r="G350" s="5"/>
      <c r="U350" s="1">
        <f>Empleados!C350</f>
        <v>0</v>
      </c>
    </row>
    <row r="351" spans="3:21" ht="25.35" customHeight="1" x14ac:dyDescent="0.25">
      <c r="C351" s="3"/>
      <c r="D351" s="5"/>
      <c r="E351" s="5"/>
      <c r="F351" s="5"/>
      <c r="G351" s="5"/>
      <c r="U351" s="1">
        <f>Empleados!C351</f>
        <v>0</v>
      </c>
    </row>
    <row r="352" spans="3:21" ht="25.35" customHeight="1" x14ac:dyDescent="0.25">
      <c r="C352" s="3"/>
      <c r="D352" s="5"/>
      <c r="E352" s="5"/>
      <c r="F352" s="5"/>
      <c r="G352" s="5"/>
      <c r="U352" s="1">
        <f>Empleados!C352</f>
        <v>0</v>
      </c>
    </row>
    <row r="353" spans="3:21" ht="25.35" customHeight="1" x14ac:dyDescent="0.25">
      <c r="C353" s="3"/>
      <c r="D353" s="5"/>
      <c r="E353" s="5"/>
      <c r="F353" s="5"/>
      <c r="G353" s="5"/>
      <c r="U353" s="1">
        <f>Empleados!C353</f>
        <v>0</v>
      </c>
    </row>
    <row r="354" spans="3:21" ht="25.35" customHeight="1" x14ac:dyDescent="0.25">
      <c r="C354" s="3"/>
      <c r="D354" s="5"/>
      <c r="E354" s="5"/>
      <c r="F354" s="5"/>
      <c r="G354" s="5"/>
      <c r="U354" s="1">
        <f>Empleados!C354</f>
        <v>0</v>
      </c>
    </row>
    <row r="355" spans="3:21" ht="25.35" customHeight="1" x14ac:dyDescent="0.25">
      <c r="C355" s="3"/>
      <c r="D355" s="5"/>
      <c r="E355" s="5"/>
      <c r="F355" s="5"/>
      <c r="G355" s="5"/>
      <c r="U355" s="1">
        <f>Empleados!C355</f>
        <v>0</v>
      </c>
    </row>
    <row r="356" spans="3:21" ht="25.35" customHeight="1" x14ac:dyDescent="0.25">
      <c r="C356" s="3"/>
      <c r="D356" s="5"/>
      <c r="E356" s="5"/>
      <c r="F356" s="5"/>
      <c r="G356" s="5"/>
      <c r="U356" s="1">
        <f>Empleados!C356</f>
        <v>0</v>
      </c>
    </row>
    <row r="357" spans="3:21" ht="25.35" customHeight="1" x14ac:dyDescent="0.25">
      <c r="C357" s="3"/>
      <c r="D357" s="5"/>
      <c r="E357" s="5"/>
      <c r="F357" s="5"/>
      <c r="G357" s="5"/>
      <c r="U357" s="1">
        <f>Empleados!C357</f>
        <v>0</v>
      </c>
    </row>
    <row r="358" spans="3:21" ht="25.35" customHeight="1" x14ac:dyDescent="0.25">
      <c r="C358" s="3"/>
      <c r="D358" s="5"/>
      <c r="E358" s="5"/>
      <c r="F358" s="5"/>
      <c r="G358" s="5"/>
      <c r="U358" s="1">
        <f>Empleados!C358</f>
        <v>0</v>
      </c>
    </row>
    <row r="359" spans="3:21" ht="25.35" customHeight="1" x14ac:dyDescent="0.25">
      <c r="C359" s="3"/>
      <c r="D359" s="5"/>
      <c r="E359" s="5"/>
      <c r="F359" s="5"/>
      <c r="G359" s="5"/>
      <c r="U359" s="1">
        <f>Empleados!C359</f>
        <v>0</v>
      </c>
    </row>
    <row r="360" spans="3:21" ht="25.35" customHeight="1" x14ac:dyDescent="0.25">
      <c r="C360" s="3"/>
      <c r="D360" s="5"/>
      <c r="E360" s="5"/>
      <c r="F360" s="5"/>
      <c r="G360" s="5"/>
      <c r="U360" s="1">
        <f>Empleados!C360</f>
        <v>0</v>
      </c>
    </row>
    <row r="361" spans="3:21" ht="25.35" customHeight="1" x14ac:dyDescent="0.25">
      <c r="C361" s="3"/>
      <c r="D361" s="5"/>
      <c r="E361" s="5"/>
      <c r="F361" s="5"/>
      <c r="G361" s="5"/>
      <c r="U361" s="1">
        <f>Empleados!C361</f>
        <v>0</v>
      </c>
    </row>
    <row r="362" spans="3:21" ht="25.35" customHeight="1" x14ac:dyDescent="0.25">
      <c r="C362" s="3"/>
      <c r="D362" s="5"/>
      <c r="E362" s="5"/>
      <c r="F362" s="5"/>
      <c r="G362" s="5"/>
      <c r="U362" s="1">
        <f>Empleados!C362</f>
        <v>0</v>
      </c>
    </row>
    <row r="363" spans="3:21" ht="25.35" customHeight="1" x14ac:dyDescent="0.25">
      <c r="C363" s="3"/>
      <c r="D363" s="5"/>
      <c r="E363" s="5"/>
      <c r="F363" s="5"/>
      <c r="G363" s="5"/>
      <c r="U363" s="1">
        <f>Empleados!C363</f>
        <v>0</v>
      </c>
    </row>
    <row r="364" spans="3:21" ht="25.35" customHeight="1" x14ac:dyDescent="0.25">
      <c r="C364" s="3"/>
      <c r="D364" s="5"/>
      <c r="E364" s="5"/>
      <c r="F364" s="5"/>
      <c r="G364" s="5"/>
      <c r="U364" s="1">
        <f>Empleados!C364</f>
        <v>0</v>
      </c>
    </row>
    <row r="365" spans="3:21" ht="25.35" customHeight="1" x14ac:dyDescent="0.25">
      <c r="C365" s="3"/>
      <c r="D365" s="5"/>
      <c r="E365" s="5"/>
      <c r="F365" s="5"/>
      <c r="G365" s="5"/>
      <c r="U365" s="1">
        <f>Empleados!C365</f>
        <v>0</v>
      </c>
    </row>
    <row r="366" spans="3:21" ht="25.35" customHeight="1" x14ac:dyDescent="0.25">
      <c r="C366" s="3"/>
      <c r="D366" s="5"/>
      <c r="E366" s="5"/>
      <c r="F366" s="5"/>
      <c r="G366" s="5"/>
      <c r="U366" s="1">
        <f>Empleados!C366</f>
        <v>0</v>
      </c>
    </row>
    <row r="367" spans="3:21" ht="25.35" customHeight="1" x14ac:dyDescent="0.25">
      <c r="C367" s="3"/>
      <c r="D367" s="5"/>
      <c r="E367" s="5"/>
      <c r="F367" s="5"/>
      <c r="G367" s="5"/>
      <c r="U367" s="1">
        <f>Empleados!C367</f>
        <v>0</v>
      </c>
    </row>
    <row r="368" spans="3:21" ht="25.35" customHeight="1" x14ac:dyDescent="0.25">
      <c r="C368" s="3"/>
      <c r="D368" s="5"/>
      <c r="E368" s="5"/>
      <c r="F368" s="5"/>
      <c r="G368" s="5"/>
      <c r="U368" s="1">
        <f>Empleados!C368</f>
        <v>0</v>
      </c>
    </row>
    <row r="369" spans="3:21" ht="25.35" customHeight="1" x14ac:dyDescent="0.25">
      <c r="C369" s="3"/>
      <c r="D369" s="5"/>
      <c r="E369" s="5"/>
      <c r="F369" s="5"/>
      <c r="G369" s="5"/>
      <c r="U369" s="1">
        <f>Empleados!C369</f>
        <v>0</v>
      </c>
    </row>
    <row r="370" spans="3:21" ht="25.35" customHeight="1" x14ac:dyDescent="0.25">
      <c r="C370" s="3"/>
      <c r="D370" s="5"/>
      <c r="E370" s="5"/>
      <c r="F370" s="5"/>
      <c r="G370" s="5"/>
      <c r="U370" s="1">
        <f>Empleados!C370</f>
        <v>0</v>
      </c>
    </row>
    <row r="371" spans="3:21" ht="25.35" customHeight="1" x14ac:dyDescent="0.25">
      <c r="C371" s="3"/>
      <c r="D371" s="5"/>
      <c r="E371" s="5"/>
      <c r="F371" s="5"/>
      <c r="G371" s="5"/>
      <c r="U371" s="1">
        <f>Empleados!C371</f>
        <v>0</v>
      </c>
    </row>
    <row r="372" spans="3:21" ht="25.35" customHeight="1" x14ac:dyDescent="0.25">
      <c r="C372" s="3"/>
      <c r="D372" s="5"/>
      <c r="E372" s="5"/>
      <c r="F372" s="5"/>
      <c r="G372" s="5"/>
      <c r="U372" s="1">
        <f>Empleados!C372</f>
        <v>0</v>
      </c>
    </row>
    <row r="373" spans="3:21" ht="25.35" customHeight="1" x14ac:dyDescent="0.25">
      <c r="C373" s="3"/>
      <c r="D373" s="5"/>
      <c r="E373" s="5"/>
      <c r="F373" s="5"/>
      <c r="G373" s="5"/>
      <c r="U373" s="1">
        <f>Empleados!C373</f>
        <v>0</v>
      </c>
    </row>
    <row r="374" spans="3:21" ht="25.35" customHeight="1" x14ac:dyDescent="0.25">
      <c r="C374" s="3"/>
      <c r="D374" s="5"/>
      <c r="E374" s="5"/>
      <c r="F374" s="5"/>
      <c r="G374" s="5"/>
      <c r="U374" s="1">
        <f>Empleados!C374</f>
        <v>0</v>
      </c>
    </row>
    <row r="375" spans="3:21" ht="25.35" customHeight="1" x14ac:dyDescent="0.25">
      <c r="C375" s="3"/>
      <c r="D375" s="5"/>
      <c r="E375" s="5"/>
      <c r="F375" s="5"/>
      <c r="G375" s="5"/>
      <c r="U375" s="1">
        <f>Empleados!C375</f>
        <v>0</v>
      </c>
    </row>
    <row r="376" spans="3:21" ht="25.35" customHeight="1" x14ac:dyDescent="0.25">
      <c r="C376" s="3"/>
      <c r="D376" s="5"/>
      <c r="E376" s="5"/>
      <c r="F376" s="5"/>
      <c r="G376" s="5"/>
      <c r="U376" s="1">
        <f>Empleados!C376</f>
        <v>0</v>
      </c>
    </row>
    <row r="377" spans="3:21" ht="25.35" customHeight="1" x14ac:dyDescent="0.25">
      <c r="C377" s="3"/>
      <c r="D377" s="5"/>
      <c r="E377" s="5"/>
      <c r="F377" s="5"/>
      <c r="G377" s="5"/>
      <c r="U377" s="1">
        <f>Empleados!C377</f>
        <v>0</v>
      </c>
    </row>
    <row r="378" spans="3:21" ht="25.35" customHeight="1" x14ac:dyDescent="0.25">
      <c r="C378" s="3"/>
      <c r="D378" s="5"/>
      <c r="E378" s="5"/>
      <c r="F378" s="5"/>
      <c r="G378" s="5"/>
      <c r="U378" s="1">
        <f>Empleados!C378</f>
        <v>0</v>
      </c>
    </row>
    <row r="379" spans="3:21" ht="25.35" customHeight="1" x14ac:dyDescent="0.25">
      <c r="C379" s="3"/>
      <c r="D379" s="5"/>
      <c r="E379" s="5"/>
      <c r="F379" s="5"/>
      <c r="G379" s="5"/>
      <c r="U379" s="1">
        <f>Empleados!C379</f>
        <v>0</v>
      </c>
    </row>
    <row r="380" spans="3:21" ht="25.35" customHeight="1" x14ac:dyDescent="0.25">
      <c r="C380" s="3"/>
      <c r="D380" s="5"/>
      <c r="E380" s="5"/>
      <c r="F380" s="5"/>
      <c r="G380" s="5"/>
      <c r="U380" s="1">
        <f>Empleados!C380</f>
        <v>0</v>
      </c>
    </row>
    <row r="381" spans="3:21" ht="25.35" customHeight="1" x14ac:dyDescent="0.25">
      <c r="C381" s="3"/>
      <c r="D381" s="5"/>
      <c r="E381" s="5"/>
      <c r="F381" s="5"/>
      <c r="G381" s="5"/>
      <c r="U381" s="1">
        <f>Empleados!C381</f>
        <v>0</v>
      </c>
    </row>
    <row r="382" spans="3:21" ht="25.35" customHeight="1" x14ac:dyDescent="0.25">
      <c r="C382" s="3"/>
      <c r="D382" s="5"/>
      <c r="E382" s="5"/>
      <c r="F382" s="5"/>
      <c r="G382" s="5"/>
      <c r="U382" s="1">
        <f>Empleados!C382</f>
        <v>0</v>
      </c>
    </row>
    <row r="383" spans="3:21" ht="25.35" customHeight="1" x14ac:dyDescent="0.25">
      <c r="C383" s="3"/>
      <c r="D383" s="5"/>
      <c r="E383" s="5"/>
      <c r="F383" s="5"/>
      <c r="G383" s="5"/>
      <c r="U383" s="1">
        <f>Empleados!C383</f>
        <v>0</v>
      </c>
    </row>
    <row r="384" spans="3:21" ht="25.35" customHeight="1" x14ac:dyDescent="0.25">
      <c r="C384" s="3"/>
      <c r="D384" s="5"/>
      <c r="E384" s="5"/>
      <c r="F384" s="5"/>
      <c r="G384" s="5"/>
      <c r="U384" s="1">
        <f>Empleados!C384</f>
        <v>0</v>
      </c>
    </row>
    <row r="385" spans="3:21" ht="25.35" customHeight="1" x14ac:dyDescent="0.25">
      <c r="C385" s="3"/>
      <c r="D385" s="5"/>
      <c r="E385" s="5"/>
      <c r="F385" s="5"/>
      <c r="G385" s="5"/>
      <c r="U385" s="1">
        <f>Empleados!C385</f>
        <v>0</v>
      </c>
    </row>
    <row r="386" spans="3:21" ht="25.35" customHeight="1" x14ac:dyDescent="0.25">
      <c r="C386" s="3"/>
      <c r="D386" s="5"/>
      <c r="E386" s="5"/>
      <c r="F386" s="5"/>
      <c r="G386" s="5"/>
      <c r="U386" s="1">
        <f>Empleados!C386</f>
        <v>0</v>
      </c>
    </row>
    <row r="387" spans="3:21" ht="25.35" customHeight="1" x14ac:dyDescent="0.25">
      <c r="C387" s="3"/>
      <c r="D387" s="5"/>
      <c r="E387" s="5"/>
      <c r="F387" s="5"/>
      <c r="G387" s="5"/>
      <c r="U387" s="1">
        <f>Empleados!C387</f>
        <v>0</v>
      </c>
    </row>
    <row r="388" spans="3:21" ht="25.35" customHeight="1" x14ac:dyDescent="0.25">
      <c r="C388" s="3"/>
      <c r="D388" s="5"/>
      <c r="E388" s="5"/>
      <c r="F388" s="5"/>
      <c r="G388" s="5"/>
      <c r="U388" s="1">
        <f>Empleados!C388</f>
        <v>0</v>
      </c>
    </row>
    <row r="389" spans="3:21" ht="25.35" customHeight="1" x14ac:dyDescent="0.25">
      <c r="C389" s="3"/>
      <c r="D389" s="5"/>
      <c r="E389" s="5"/>
      <c r="F389" s="5"/>
      <c r="G389" s="5"/>
      <c r="U389" s="1">
        <f>Empleados!C389</f>
        <v>0</v>
      </c>
    </row>
    <row r="390" spans="3:21" ht="25.35" customHeight="1" x14ac:dyDescent="0.25">
      <c r="C390" s="3"/>
      <c r="D390" s="5"/>
      <c r="E390" s="5"/>
      <c r="F390" s="5"/>
      <c r="G390" s="5"/>
      <c r="U390" s="1">
        <f>Empleados!C390</f>
        <v>0</v>
      </c>
    </row>
    <row r="391" spans="3:21" ht="25.35" customHeight="1" x14ac:dyDescent="0.25">
      <c r="C391" s="3"/>
      <c r="D391" s="5"/>
      <c r="E391" s="5"/>
      <c r="F391" s="5"/>
      <c r="G391" s="5"/>
      <c r="U391" s="1">
        <f>Empleados!C391</f>
        <v>0</v>
      </c>
    </row>
    <row r="392" spans="3:21" ht="25.35" customHeight="1" x14ac:dyDescent="0.25">
      <c r="C392" s="3"/>
      <c r="D392" s="5"/>
      <c r="E392" s="5"/>
      <c r="F392" s="5"/>
      <c r="G392" s="5"/>
      <c r="U392" s="1">
        <f>Empleados!C392</f>
        <v>0</v>
      </c>
    </row>
    <row r="393" spans="3:21" ht="25.35" customHeight="1" x14ac:dyDescent="0.25">
      <c r="C393" s="3"/>
      <c r="D393" s="5"/>
      <c r="E393" s="5"/>
      <c r="F393" s="5"/>
      <c r="G393" s="5"/>
      <c r="U393" s="1">
        <f>Empleados!C393</f>
        <v>0</v>
      </c>
    </row>
    <row r="394" spans="3:21" ht="25.35" customHeight="1" x14ac:dyDescent="0.25">
      <c r="C394" s="3"/>
      <c r="D394" s="5"/>
      <c r="E394" s="5"/>
      <c r="F394" s="5"/>
      <c r="G394" s="5"/>
      <c r="U394" s="1">
        <f>Empleados!C394</f>
        <v>0</v>
      </c>
    </row>
    <row r="395" spans="3:21" ht="25.35" customHeight="1" x14ac:dyDescent="0.25">
      <c r="C395" s="3"/>
      <c r="D395" s="5"/>
      <c r="E395" s="5"/>
      <c r="F395" s="5"/>
      <c r="G395" s="5"/>
      <c r="U395" s="1">
        <f>Empleados!C395</f>
        <v>0</v>
      </c>
    </row>
    <row r="396" spans="3:21" ht="25.35" customHeight="1" x14ac:dyDescent="0.25">
      <c r="C396" s="3"/>
      <c r="D396" s="5"/>
      <c r="E396" s="5"/>
      <c r="F396" s="5"/>
      <c r="G396" s="5"/>
      <c r="U396" s="1">
        <f>Empleados!C396</f>
        <v>0</v>
      </c>
    </row>
    <row r="397" spans="3:21" ht="25.35" customHeight="1" x14ac:dyDescent="0.25">
      <c r="C397" s="3"/>
      <c r="D397" s="5"/>
      <c r="E397" s="5"/>
      <c r="F397" s="5"/>
      <c r="G397" s="5"/>
      <c r="U397" s="1">
        <f>Empleados!C397</f>
        <v>0</v>
      </c>
    </row>
    <row r="398" spans="3:21" ht="25.35" customHeight="1" x14ac:dyDescent="0.25">
      <c r="C398" s="3"/>
      <c r="D398" s="5"/>
      <c r="E398" s="5"/>
      <c r="F398" s="5"/>
      <c r="G398" s="5"/>
      <c r="U398" s="1">
        <f>Empleados!C398</f>
        <v>0</v>
      </c>
    </row>
    <row r="399" spans="3:21" ht="25.35" customHeight="1" x14ac:dyDescent="0.25">
      <c r="C399" s="3"/>
      <c r="D399" s="5"/>
      <c r="E399" s="5"/>
      <c r="F399" s="5"/>
      <c r="G399" s="5"/>
      <c r="U399" s="1">
        <f>Empleados!C399</f>
        <v>0</v>
      </c>
    </row>
    <row r="400" spans="3:21" ht="25.35" customHeight="1" x14ac:dyDescent="0.25">
      <c r="C400" s="3"/>
      <c r="D400" s="5"/>
      <c r="E400" s="5"/>
      <c r="F400" s="5"/>
      <c r="G400" s="5"/>
      <c r="U400" s="1">
        <f>Empleados!C400</f>
        <v>0</v>
      </c>
    </row>
    <row r="401" spans="3:21" ht="25.35" customHeight="1" x14ac:dyDescent="0.25">
      <c r="C401" s="3"/>
      <c r="D401" s="5"/>
      <c r="E401" s="5"/>
      <c r="F401" s="5"/>
      <c r="G401" s="5"/>
      <c r="U401" s="1">
        <f>Empleados!C401</f>
        <v>0</v>
      </c>
    </row>
    <row r="402" spans="3:21" ht="25.35" customHeight="1" x14ac:dyDescent="0.25">
      <c r="C402" s="3"/>
      <c r="D402" s="5"/>
      <c r="E402" s="5"/>
      <c r="F402" s="5"/>
      <c r="G402" s="5"/>
      <c r="U402" s="1">
        <f>Empleados!C402</f>
        <v>0</v>
      </c>
    </row>
    <row r="403" spans="3:21" ht="25.35" customHeight="1" x14ac:dyDescent="0.25">
      <c r="C403" s="3"/>
      <c r="D403" s="5"/>
      <c r="E403" s="5"/>
      <c r="F403" s="5"/>
      <c r="G403" s="5"/>
      <c r="U403" s="1">
        <f>Empleados!C403</f>
        <v>0</v>
      </c>
    </row>
    <row r="404" spans="3:21" ht="25.35" customHeight="1" x14ac:dyDescent="0.25">
      <c r="C404" s="3"/>
      <c r="D404" s="5"/>
      <c r="E404" s="5"/>
      <c r="F404" s="5"/>
      <c r="G404" s="5"/>
      <c r="U404" s="1">
        <f>Empleados!C404</f>
        <v>0</v>
      </c>
    </row>
    <row r="405" spans="3:21" ht="25.35" customHeight="1" x14ac:dyDescent="0.25">
      <c r="C405" s="3"/>
      <c r="D405" s="5"/>
      <c r="E405" s="5"/>
      <c r="F405" s="5"/>
      <c r="G405" s="5"/>
      <c r="U405" s="1">
        <f>Empleados!C405</f>
        <v>0</v>
      </c>
    </row>
    <row r="406" spans="3:21" ht="25.35" customHeight="1" x14ac:dyDescent="0.25">
      <c r="C406" s="3"/>
      <c r="D406" s="5"/>
      <c r="E406" s="5"/>
      <c r="F406" s="5"/>
      <c r="G406" s="5"/>
      <c r="U406" s="1">
        <f>Empleados!C406</f>
        <v>0</v>
      </c>
    </row>
    <row r="407" spans="3:21" ht="25.35" customHeight="1" x14ac:dyDescent="0.25">
      <c r="C407" s="3"/>
      <c r="D407" s="5"/>
      <c r="E407" s="5"/>
      <c r="F407" s="5"/>
      <c r="G407" s="5"/>
      <c r="U407" s="1">
        <f>Empleados!C407</f>
        <v>0</v>
      </c>
    </row>
    <row r="408" spans="3:21" ht="25.35" customHeight="1" x14ac:dyDescent="0.25">
      <c r="C408" s="3"/>
      <c r="D408" s="5"/>
      <c r="E408" s="5"/>
      <c r="F408" s="5"/>
      <c r="G408" s="5"/>
      <c r="U408" s="1">
        <f>Empleados!C408</f>
        <v>0</v>
      </c>
    </row>
    <row r="409" spans="3:21" ht="25.35" customHeight="1" x14ac:dyDescent="0.25">
      <c r="C409" s="3"/>
      <c r="D409" s="5"/>
      <c r="E409" s="5"/>
      <c r="F409" s="5"/>
      <c r="G409" s="5"/>
      <c r="U409" s="1">
        <f>Empleados!C409</f>
        <v>0</v>
      </c>
    </row>
    <row r="410" spans="3:21" ht="25.35" customHeight="1" x14ac:dyDescent="0.25">
      <c r="C410" s="3"/>
      <c r="D410" s="5"/>
      <c r="E410" s="5"/>
      <c r="F410" s="5"/>
      <c r="G410" s="5"/>
      <c r="U410" s="1">
        <f>Empleados!C410</f>
        <v>0</v>
      </c>
    </row>
    <row r="411" spans="3:21" ht="25.35" customHeight="1" x14ac:dyDescent="0.25">
      <c r="C411" s="3"/>
      <c r="D411" s="5"/>
      <c r="E411" s="5"/>
      <c r="F411" s="5"/>
      <c r="G411" s="5"/>
      <c r="U411" s="1">
        <f>Empleados!C411</f>
        <v>0</v>
      </c>
    </row>
    <row r="412" spans="3:21" ht="25.35" customHeight="1" x14ac:dyDescent="0.25">
      <c r="C412" s="3"/>
      <c r="D412" s="5"/>
      <c r="E412" s="5"/>
      <c r="F412" s="5"/>
      <c r="G412" s="5"/>
      <c r="U412" s="1">
        <f>Empleados!C412</f>
        <v>0</v>
      </c>
    </row>
    <row r="413" spans="3:21" ht="25.35" customHeight="1" x14ac:dyDescent="0.25">
      <c r="C413" s="3"/>
      <c r="D413" s="5"/>
      <c r="E413" s="5"/>
      <c r="F413" s="5"/>
      <c r="G413" s="5"/>
      <c r="U413" s="1">
        <f>Empleados!C413</f>
        <v>0</v>
      </c>
    </row>
    <row r="414" spans="3:21" ht="25.35" customHeight="1" x14ac:dyDescent="0.25">
      <c r="C414" s="3"/>
      <c r="D414" s="5"/>
      <c r="E414" s="5"/>
      <c r="F414" s="5"/>
      <c r="G414" s="5"/>
      <c r="U414" s="1">
        <f>Empleados!C414</f>
        <v>0</v>
      </c>
    </row>
    <row r="415" spans="3:21" ht="25.35" customHeight="1" x14ac:dyDescent="0.25">
      <c r="C415" s="3"/>
      <c r="D415" s="5"/>
      <c r="E415" s="5"/>
      <c r="F415" s="5"/>
      <c r="G415" s="5"/>
      <c r="U415" s="1">
        <f>Empleados!C415</f>
        <v>0</v>
      </c>
    </row>
    <row r="416" spans="3:21" ht="25.35" customHeight="1" x14ac:dyDescent="0.25">
      <c r="C416" s="3"/>
      <c r="D416" s="5"/>
      <c r="E416" s="5"/>
      <c r="F416" s="5"/>
      <c r="G416" s="5"/>
      <c r="U416" s="1">
        <f>Empleados!C416</f>
        <v>0</v>
      </c>
    </row>
    <row r="417" spans="3:21" ht="25.35" customHeight="1" x14ac:dyDescent="0.25">
      <c r="C417" s="3"/>
      <c r="D417" s="5"/>
      <c r="E417" s="5"/>
      <c r="F417" s="5"/>
      <c r="G417" s="5"/>
      <c r="U417" s="1">
        <f>Empleados!C417</f>
        <v>0</v>
      </c>
    </row>
    <row r="418" spans="3:21" ht="25.35" customHeight="1" x14ac:dyDescent="0.25">
      <c r="C418" s="3"/>
      <c r="D418" s="5"/>
      <c r="E418" s="5"/>
      <c r="F418" s="5"/>
      <c r="G418" s="5"/>
      <c r="U418" s="1">
        <f>Empleados!C418</f>
        <v>0</v>
      </c>
    </row>
    <row r="419" spans="3:21" ht="25.35" customHeight="1" x14ac:dyDescent="0.25">
      <c r="C419" s="3"/>
      <c r="D419" s="5"/>
      <c r="E419" s="5"/>
      <c r="F419" s="5"/>
      <c r="G419" s="5"/>
      <c r="U419" s="1">
        <f>Empleados!C419</f>
        <v>0</v>
      </c>
    </row>
    <row r="420" spans="3:21" ht="25.35" customHeight="1" x14ac:dyDescent="0.25">
      <c r="C420" s="3"/>
      <c r="D420" s="5"/>
      <c r="E420" s="5"/>
      <c r="F420" s="5"/>
      <c r="G420" s="5"/>
      <c r="U420" s="1">
        <f>Empleados!C420</f>
        <v>0</v>
      </c>
    </row>
    <row r="421" spans="3:21" ht="25.35" customHeight="1" x14ac:dyDescent="0.25">
      <c r="C421" s="3"/>
      <c r="D421" s="5"/>
      <c r="E421" s="5"/>
      <c r="F421" s="5"/>
      <c r="G421" s="5"/>
      <c r="U421" s="1">
        <f>Empleados!C421</f>
        <v>0</v>
      </c>
    </row>
    <row r="422" spans="3:21" ht="25.35" customHeight="1" x14ac:dyDescent="0.25">
      <c r="C422" s="3"/>
      <c r="D422" s="5"/>
      <c r="E422" s="5"/>
      <c r="F422" s="5"/>
      <c r="G422" s="5"/>
      <c r="U422" s="1">
        <f>Empleados!C422</f>
        <v>0</v>
      </c>
    </row>
    <row r="423" spans="3:21" ht="25.35" customHeight="1" x14ac:dyDescent="0.25">
      <c r="C423" s="3"/>
      <c r="D423" s="5"/>
      <c r="E423" s="5"/>
      <c r="F423" s="5"/>
      <c r="G423" s="5"/>
      <c r="U423" s="1">
        <f>Empleados!C423</f>
        <v>0</v>
      </c>
    </row>
    <row r="424" spans="3:21" ht="25.35" customHeight="1" x14ac:dyDescent="0.25">
      <c r="C424" s="3"/>
      <c r="D424" s="5"/>
      <c r="E424" s="5"/>
      <c r="F424" s="5"/>
      <c r="G424" s="5"/>
      <c r="U424" s="1">
        <f>Empleados!C424</f>
        <v>0</v>
      </c>
    </row>
    <row r="425" spans="3:21" ht="25.35" customHeight="1" x14ac:dyDescent="0.25">
      <c r="C425" s="3"/>
      <c r="D425" s="5"/>
      <c r="E425" s="5"/>
      <c r="F425" s="5"/>
      <c r="G425" s="5"/>
      <c r="U425" s="1">
        <f>Empleados!C425</f>
        <v>0</v>
      </c>
    </row>
    <row r="426" spans="3:21" ht="25.35" customHeight="1" x14ac:dyDescent="0.25">
      <c r="C426" s="3"/>
      <c r="D426" s="5"/>
      <c r="E426" s="5"/>
      <c r="F426" s="5"/>
      <c r="G426" s="5"/>
      <c r="U426" s="1">
        <f>Empleados!C426</f>
        <v>0</v>
      </c>
    </row>
    <row r="427" spans="3:21" ht="25.35" customHeight="1" x14ac:dyDescent="0.25">
      <c r="C427" s="3"/>
      <c r="D427" s="5"/>
      <c r="E427" s="5"/>
      <c r="F427" s="5"/>
      <c r="G427" s="5"/>
      <c r="U427" s="1">
        <f>Empleados!C427</f>
        <v>0</v>
      </c>
    </row>
    <row r="428" spans="3:21" ht="25.35" customHeight="1" x14ac:dyDescent="0.25">
      <c r="C428" s="3"/>
      <c r="D428" s="5"/>
      <c r="E428" s="5"/>
      <c r="F428" s="5"/>
      <c r="G428" s="5"/>
      <c r="U428" s="1">
        <f>Empleados!C428</f>
        <v>0</v>
      </c>
    </row>
    <row r="429" spans="3:21" ht="25.35" customHeight="1" x14ac:dyDescent="0.25">
      <c r="C429" s="3"/>
      <c r="D429" s="5"/>
      <c r="E429" s="5"/>
      <c r="F429" s="5"/>
      <c r="G429" s="5"/>
      <c r="U429" s="1">
        <f>Empleados!C429</f>
        <v>0</v>
      </c>
    </row>
    <row r="430" spans="3:21" ht="25.35" customHeight="1" x14ac:dyDescent="0.25">
      <c r="C430" s="3"/>
      <c r="D430" s="5"/>
      <c r="E430" s="5"/>
      <c r="F430" s="5"/>
      <c r="G430" s="5"/>
      <c r="U430" s="1">
        <f>Empleados!C430</f>
        <v>0</v>
      </c>
    </row>
    <row r="431" spans="3:21" ht="25.35" customHeight="1" x14ac:dyDescent="0.25">
      <c r="C431" s="3"/>
      <c r="D431" s="5"/>
      <c r="E431" s="5"/>
      <c r="F431" s="5"/>
      <c r="G431" s="5"/>
      <c r="U431" s="1">
        <f>Empleados!C431</f>
        <v>0</v>
      </c>
    </row>
    <row r="432" spans="3:21" ht="25.35" customHeight="1" x14ac:dyDescent="0.25">
      <c r="C432" s="3"/>
      <c r="D432" s="5"/>
      <c r="E432" s="5"/>
      <c r="F432" s="5"/>
      <c r="G432" s="5"/>
      <c r="U432" s="1">
        <f>Empleados!C432</f>
        <v>0</v>
      </c>
    </row>
    <row r="433" spans="3:21" ht="25.35" customHeight="1" x14ac:dyDescent="0.25">
      <c r="C433" s="3"/>
      <c r="D433" s="5"/>
      <c r="E433" s="5"/>
      <c r="F433" s="5"/>
      <c r="G433" s="5"/>
      <c r="U433" s="1">
        <f>Empleados!C433</f>
        <v>0</v>
      </c>
    </row>
    <row r="434" spans="3:21" ht="25.35" customHeight="1" x14ac:dyDescent="0.25">
      <c r="C434" s="3"/>
      <c r="D434" s="5"/>
      <c r="E434" s="5"/>
      <c r="F434" s="5"/>
      <c r="G434" s="5"/>
      <c r="U434" s="1">
        <f>Empleados!C434</f>
        <v>0</v>
      </c>
    </row>
    <row r="435" spans="3:21" ht="25.35" customHeight="1" x14ac:dyDescent="0.25">
      <c r="C435" s="3"/>
      <c r="D435" s="5"/>
      <c r="E435" s="5"/>
      <c r="F435" s="5"/>
      <c r="G435" s="5"/>
      <c r="U435" s="1">
        <f>Empleados!C435</f>
        <v>0</v>
      </c>
    </row>
    <row r="436" spans="3:21" ht="25.35" customHeight="1" x14ac:dyDescent="0.25">
      <c r="C436" s="3"/>
      <c r="D436" s="5"/>
      <c r="E436" s="5"/>
      <c r="F436" s="5"/>
      <c r="G436" s="5"/>
      <c r="U436" s="1">
        <f>Empleados!C436</f>
        <v>0</v>
      </c>
    </row>
    <row r="437" spans="3:21" ht="25.35" customHeight="1" x14ac:dyDescent="0.25">
      <c r="C437" s="3"/>
      <c r="D437" s="5"/>
      <c r="E437" s="5"/>
      <c r="F437" s="5"/>
      <c r="G437" s="5"/>
      <c r="U437" s="1">
        <f>Empleados!C437</f>
        <v>0</v>
      </c>
    </row>
    <row r="438" spans="3:21" ht="25.35" customHeight="1" x14ac:dyDescent="0.25">
      <c r="C438" s="3"/>
      <c r="D438" s="5"/>
      <c r="E438" s="5"/>
      <c r="F438" s="5"/>
      <c r="G438" s="5"/>
      <c r="U438" s="1">
        <f>Empleados!C438</f>
        <v>0</v>
      </c>
    </row>
    <row r="439" spans="3:21" ht="25.35" customHeight="1" x14ac:dyDescent="0.25">
      <c r="C439" s="3"/>
      <c r="D439" s="5"/>
      <c r="E439" s="5"/>
      <c r="F439" s="5"/>
      <c r="G439" s="5"/>
      <c r="U439" s="1">
        <f>Empleados!C439</f>
        <v>0</v>
      </c>
    </row>
    <row r="440" spans="3:21" ht="25.35" customHeight="1" x14ac:dyDescent="0.25">
      <c r="C440" s="3"/>
      <c r="D440" s="5"/>
      <c r="E440" s="5"/>
      <c r="F440" s="5"/>
      <c r="G440" s="5"/>
      <c r="U440" s="1">
        <f>Empleados!C440</f>
        <v>0</v>
      </c>
    </row>
    <row r="441" spans="3:21" ht="25.35" customHeight="1" x14ac:dyDescent="0.25">
      <c r="C441" s="3"/>
      <c r="D441" s="5"/>
      <c r="E441" s="5"/>
      <c r="F441" s="5"/>
      <c r="G441" s="5"/>
      <c r="U441" s="1">
        <f>Empleados!C441</f>
        <v>0</v>
      </c>
    </row>
    <row r="442" spans="3:21" ht="25.35" customHeight="1" x14ac:dyDescent="0.25">
      <c r="C442" s="3"/>
      <c r="D442" s="5"/>
      <c r="E442" s="5"/>
      <c r="F442" s="5"/>
      <c r="G442" s="5"/>
      <c r="U442" s="1">
        <f>Empleados!C442</f>
        <v>0</v>
      </c>
    </row>
    <row r="443" spans="3:21" ht="25.35" customHeight="1" x14ac:dyDescent="0.25">
      <c r="C443" s="3"/>
      <c r="D443" s="5"/>
      <c r="E443" s="5"/>
      <c r="F443" s="5"/>
      <c r="G443" s="5"/>
      <c r="U443" s="1">
        <f>Empleados!C443</f>
        <v>0</v>
      </c>
    </row>
    <row r="444" spans="3:21" ht="25.35" customHeight="1" x14ac:dyDescent="0.25">
      <c r="C444" s="3"/>
      <c r="D444" s="5"/>
      <c r="E444" s="5"/>
      <c r="F444" s="5"/>
      <c r="G444" s="5"/>
      <c r="U444" s="1">
        <f>Empleados!C444</f>
        <v>0</v>
      </c>
    </row>
    <row r="445" spans="3:21" ht="25.35" customHeight="1" x14ac:dyDescent="0.25">
      <c r="C445" s="3"/>
      <c r="D445" s="5"/>
      <c r="E445" s="5"/>
      <c r="F445" s="5"/>
      <c r="G445" s="5"/>
      <c r="U445" s="1">
        <f>Empleados!C445</f>
        <v>0</v>
      </c>
    </row>
    <row r="446" spans="3:21" ht="25.35" customHeight="1" x14ac:dyDescent="0.25">
      <c r="C446" s="3"/>
      <c r="D446" s="5"/>
      <c r="E446" s="5"/>
      <c r="F446" s="5"/>
      <c r="G446" s="5"/>
      <c r="U446" s="1">
        <f>Empleados!C446</f>
        <v>0</v>
      </c>
    </row>
    <row r="447" spans="3:21" ht="25.35" customHeight="1" x14ac:dyDescent="0.25">
      <c r="C447" s="3"/>
      <c r="D447" s="5"/>
      <c r="E447" s="5"/>
      <c r="F447" s="5"/>
      <c r="G447" s="5"/>
      <c r="U447" s="1">
        <f>Empleados!C447</f>
        <v>0</v>
      </c>
    </row>
    <row r="448" spans="3:21" ht="25.35" customHeight="1" x14ac:dyDescent="0.25">
      <c r="C448" s="3"/>
      <c r="D448" s="5"/>
      <c r="E448" s="5"/>
      <c r="F448" s="5"/>
      <c r="G448" s="5"/>
      <c r="U448" s="1">
        <f>Empleados!C448</f>
        <v>0</v>
      </c>
    </row>
    <row r="449" spans="3:21" ht="25.35" customHeight="1" x14ac:dyDescent="0.25">
      <c r="C449" s="3"/>
      <c r="D449" s="5"/>
      <c r="E449" s="5"/>
      <c r="F449" s="5"/>
      <c r="G449" s="5"/>
      <c r="U449" s="1">
        <f>Empleados!C449</f>
        <v>0</v>
      </c>
    </row>
    <row r="450" spans="3:21" ht="25.35" customHeight="1" x14ac:dyDescent="0.25">
      <c r="C450" s="3"/>
      <c r="D450" s="5"/>
      <c r="E450" s="5"/>
      <c r="F450" s="5"/>
      <c r="G450" s="5"/>
      <c r="U450" s="1">
        <f>Empleados!C450</f>
        <v>0</v>
      </c>
    </row>
    <row r="451" spans="3:21" ht="25.35" customHeight="1" x14ac:dyDescent="0.25">
      <c r="C451" s="3"/>
      <c r="D451" s="5"/>
      <c r="E451" s="5"/>
      <c r="F451" s="5"/>
      <c r="G451" s="5"/>
      <c r="U451" s="1">
        <f>Empleados!C451</f>
        <v>0</v>
      </c>
    </row>
    <row r="452" spans="3:21" ht="25.35" customHeight="1" x14ac:dyDescent="0.25">
      <c r="C452" s="3"/>
      <c r="D452" s="5"/>
      <c r="E452" s="5"/>
      <c r="F452" s="5"/>
      <c r="G452" s="5"/>
      <c r="U452" s="1">
        <f>Empleados!C452</f>
        <v>0</v>
      </c>
    </row>
    <row r="453" spans="3:21" ht="25.35" customHeight="1" x14ac:dyDescent="0.25">
      <c r="C453" s="3"/>
      <c r="D453" s="5"/>
      <c r="E453" s="5"/>
      <c r="F453" s="5"/>
      <c r="G453" s="5"/>
      <c r="U453" s="1">
        <f>Empleados!C453</f>
        <v>0</v>
      </c>
    </row>
    <row r="454" spans="3:21" ht="25.35" customHeight="1" x14ac:dyDescent="0.25">
      <c r="C454" s="3"/>
      <c r="D454" s="5"/>
      <c r="E454" s="5"/>
      <c r="F454" s="5"/>
      <c r="G454" s="5"/>
      <c r="U454" s="1">
        <f>Empleados!C454</f>
        <v>0</v>
      </c>
    </row>
    <row r="455" spans="3:21" ht="25.35" customHeight="1" x14ac:dyDescent="0.25">
      <c r="C455" s="3"/>
      <c r="D455" s="5"/>
      <c r="E455" s="5"/>
      <c r="F455" s="5"/>
      <c r="G455" s="5"/>
      <c r="U455" s="1">
        <f>Empleados!C455</f>
        <v>0</v>
      </c>
    </row>
    <row r="456" spans="3:21" ht="25.35" customHeight="1" x14ac:dyDescent="0.25">
      <c r="C456" s="3"/>
      <c r="D456" s="5"/>
      <c r="E456" s="5"/>
      <c r="F456" s="5"/>
      <c r="G456" s="5"/>
      <c r="U456" s="1">
        <f>Empleados!C456</f>
        <v>0</v>
      </c>
    </row>
    <row r="457" spans="3:21" ht="25.35" customHeight="1" x14ac:dyDescent="0.25">
      <c r="C457" s="3"/>
      <c r="D457" s="5"/>
      <c r="E457" s="5"/>
      <c r="F457" s="5"/>
      <c r="G457" s="5"/>
      <c r="U457" s="1">
        <f>Empleados!C457</f>
        <v>0</v>
      </c>
    </row>
    <row r="458" spans="3:21" ht="25.35" customHeight="1" x14ac:dyDescent="0.25">
      <c r="C458" s="3"/>
      <c r="D458" s="5"/>
      <c r="E458" s="5"/>
      <c r="F458" s="5"/>
      <c r="G458" s="5"/>
      <c r="U458" s="1">
        <f>Empleados!C458</f>
        <v>0</v>
      </c>
    </row>
    <row r="459" spans="3:21" ht="25.35" customHeight="1" x14ac:dyDescent="0.25">
      <c r="C459" s="3"/>
      <c r="D459" s="5"/>
      <c r="E459" s="5"/>
      <c r="F459" s="5"/>
      <c r="G459" s="5"/>
      <c r="U459" s="1">
        <f>Empleados!C459</f>
        <v>0</v>
      </c>
    </row>
    <row r="460" spans="3:21" ht="25.35" customHeight="1" x14ac:dyDescent="0.25">
      <c r="C460" s="3"/>
      <c r="D460" s="5"/>
      <c r="E460" s="5"/>
      <c r="F460" s="5"/>
      <c r="G460" s="5"/>
      <c r="U460" s="1">
        <f>Empleados!C460</f>
        <v>0</v>
      </c>
    </row>
    <row r="461" spans="3:21" ht="25.35" customHeight="1" x14ac:dyDescent="0.25">
      <c r="C461" s="3"/>
      <c r="D461" s="5"/>
      <c r="E461" s="5"/>
      <c r="F461" s="5"/>
      <c r="G461" s="5"/>
      <c r="U461" s="1">
        <f>Empleados!C461</f>
        <v>0</v>
      </c>
    </row>
    <row r="462" spans="3:21" ht="25.35" customHeight="1" x14ac:dyDescent="0.25">
      <c r="C462" s="3"/>
      <c r="D462" s="5"/>
      <c r="E462" s="5"/>
      <c r="F462" s="5"/>
      <c r="G462" s="5"/>
      <c r="U462" s="1">
        <f>Empleados!C462</f>
        <v>0</v>
      </c>
    </row>
    <row r="463" spans="3:21" ht="25.35" customHeight="1" x14ac:dyDescent="0.25">
      <c r="C463" s="3"/>
      <c r="D463" s="5"/>
      <c r="E463" s="5"/>
      <c r="F463" s="5"/>
      <c r="G463" s="5"/>
      <c r="U463" s="1">
        <f>Empleados!C463</f>
        <v>0</v>
      </c>
    </row>
    <row r="464" spans="3:21" ht="25.35" customHeight="1" x14ac:dyDescent="0.25">
      <c r="C464" s="3"/>
      <c r="D464" s="5"/>
      <c r="E464" s="5"/>
      <c r="F464" s="5"/>
      <c r="G464" s="5"/>
      <c r="U464" s="1">
        <f>Empleados!C464</f>
        <v>0</v>
      </c>
    </row>
    <row r="465" spans="3:21" ht="25.35" customHeight="1" x14ac:dyDescent="0.25">
      <c r="C465" s="3"/>
      <c r="D465" s="5"/>
      <c r="E465" s="5"/>
      <c r="F465" s="5"/>
      <c r="G465" s="5"/>
      <c r="U465" s="1">
        <f>Empleados!C465</f>
        <v>0</v>
      </c>
    </row>
    <row r="466" spans="3:21" ht="25.35" customHeight="1" x14ac:dyDescent="0.25">
      <c r="C466" s="3"/>
      <c r="D466" s="5"/>
      <c r="E466" s="5"/>
      <c r="F466" s="5"/>
      <c r="G466" s="5"/>
      <c r="U466" s="1">
        <f>Empleados!C466</f>
        <v>0</v>
      </c>
    </row>
    <row r="467" spans="3:21" ht="25.35" customHeight="1" x14ac:dyDescent="0.25">
      <c r="C467" s="3"/>
      <c r="D467" s="5"/>
      <c r="E467" s="5"/>
      <c r="F467" s="5"/>
      <c r="G467" s="5"/>
      <c r="U467" s="1">
        <f>Empleados!C467</f>
        <v>0</v>
      </c>
    </row>
    <row r="468" spans="3:21" ht="25.35" customHeight="1" x14ac:dyDescent="0.25">
      <c r="C468" s="3"/>
      <c r="D468" s="5"/>
      <c r="E468" s="5"/>
      <c r="F468" s="5"/>
      <c r="G468" s="5"/>
      <c r="U468" s="1">
        <f>Empleados!C468</f>
        <v>0</v>
      </c>
    </row>
    <row r="469" spans="3:21" ht="25.35" customHeight="1" x14ac:dyDescent="0.25">
      <c r="C469" s="3"/>
      <c r="D469" s="5"/>
      <c r="E469" s="5"/>
      <c r="F469" s="5"/>
      <c r="G469" s="5"/>
      <c r="U469" s="1">
        <f>Empleados!C469</f>
        <v>0</v>
      </c>
    </row>
    <row r="470" spans="3:21" ht="25.35" customHeight="1" x14ac:dyDescent="0.25">
      <c r="C470" s="3"/>
      <c r="D470" s="5"/>
      <c r="E470" s="5"/>
      <c r="F470" s="5"/>
      <c r="G470" s="5"/>
      <c r="U470" s="1">
        <f>Empleados!C470</f>
        <v>0</v>
      </c>
    </row>
    <row r="471" spans="3:21" ht="25.35" customHeight="1" x14ac:dyDescent="0.25">
      <c r="C471" s="3"/>
      <c r="D471" s="5"/>
      <c r="E471" s="5"/>
      <c r="F471" s="5"/>
      <c r="G471" s="5"/>
      <c r="U471" s="1">
        <f>Empleados!C471</f>
        <v>0</v>
      </c>
    </row>
    <row r="472" spans="3:21" ht="25.35" customHeight="1" x14ac:dyDescent="0.25">
      <c r="C472" s="3"/>
      <c r="D472" s="5"/>
      <c r="E472" s="5"/>
      <c r="F472" s="5"/>
      <c r="G472" s="5"/>
      <c r="U472" s="1">
        <f>Empleados!C472</f>
        <v>0</v>
      </c>
    </row>
    <row r="473" spans="3:21" ht="25.35" customHeight="1" x14ac:dyDescent="0.25">
      <c r="C473" s="3"/>
      <c r="D473" s="5"/>
      <c r="E473" s="5"/>
      <c r="F473" s="5"/>
      <c r="G473" s="5"/>
      <c r="U473" s="1">
        <f>Empleados!C473</f>
        <v>0</v>
      </c>
    </row>
    <row r="474" spans="3:21" ht="25.35" customHeight="1" x14ac:dyDescent="0.25">
      <c r="C474" s="3"/>
      <c r="D474" s="5"/>
      <c r="E474" s="5"/>
      <c r="F474" s="5"/>
      <c r="G474" s="5"/>
      <c r="U474" s="1">
        <f>Empleados!C474</f>
        <v>0</v>
      </c>
    </row>
    <row r="475" spans="3:21" ht="25.35" customHeight="1" x14ac:dyDescent="0.25">
      <c r="C475" s="3"/>
      <c r="D475" s="5"/>
      <c r="E475" s="5"/>
      <c r="F475" s="5"/>
      <c r="G475" s="5"/>
      <c r="U475" s="1">
        <f>Empleados!C475</f>
        <v>0</v>
      </c>
    </row>
    <row r="476" spans="3:21" ht="25.35" customHeight="1" x14ac:dyDescent="0.25">
      <c r="C476" s="3"/>
      <c r="D476" s="5"/>
      <c r="E476" s="5"/>
      <c r="F476" s="5"/>
      <c r="G476" s="5"/>
      <c r="U476" s="1">
        <f>Empleados!C476</f>
        <v>0</v>
      </c>
    </row>
    <row r="477" spans="3:21" ht="25.35" customHeight="1" x14ac:dyDescent="0.25">
      <c r="C477" s="3"/>
      <c r="D477" s="5"/>
      <c r="E477" s="5"/>
      <c r="F477" s="5"/>
      <c r="G477" s="5"/>
      <c r="U477" s="1">
        <f>Empleados!C477</f>
        <v>0</v>
      </c>
    </row>
    <row r="478" spans="3:21" ht="25.35" customHeight="1" x14ac:dyDescent="0.25">
      <c r="C478" s="3"/>
      <c r="D478" s="5"/>
      <c r="E478" s="5"/>
      <c r="F478" s="5"/>
      <c r="G478" s="5"/>
      <c r="U478" s="1">
        <f>Empleados!C478</f>
        <v>0</v>
      </c>
    </row>
    <row r="479" spans="3:21" ht="25.35" customHeight="1" x14ac:dyDescent="0.25">
      <c r="C479" s="3"/>
      <c r="D479" s="5"/>
      <c r="E479" s="5"/>
      <c r="F479" s="5"/>
      <c r="G479" s="5"/>
      <c r="U479" s="1">
        <f>Empleados!C479</f>
        <v>0</v>
      </c>
    </row>
    <row r="480" spans="3:21" ht="25.35" customHeight="1" x14ac:dyDescent="0.25">
      <c r="C480" s="3"/>
      <c r="D480" s="5"/>
      <c r="E480" s="5"/>
      <c r="F480" s="5"/>
      <c r="G480" s="5"/>
      <c r="U480" s="1">
        <f>Empleados!C480</f>
        <v>0</v>
      </c>
    </row>
    <row r="481" spans="3:21" ht="25.35" customHeight="1" x14ac:dyDescent="0.25">
      <c r="C481" s="3"/>
      <c r="D481" s="5"/>
      <c r="E481" s="5"/>
      <c r="F481" s="5"/>
      <c r="G481" s="5"/>
      <c r="U481" s="1">
        <f>Empleados!C481</f>
        <v>0</v>
      </c>
    </row>
    <row r="482" spans="3:21" ht="25.35" customHeight="1" x14ac:dyDescent="0.25">
      <c r="C482" s="3"/>
      <c r="D482" s="5"/>
      <c r="E482" s="5"/>
      <c r="F482" s="5"/>
      <c r="G482" s="5"/>
      <c r="U482" s="1">
        <f>Empleados!C482</f>
        <v>0</v>
      </c>
    </row>
    <row r="483" spans="3:21" ht="25.35" customHeight="1" x14ac:dyDescent="0.25">
      <c r="C483" s="3"/>
      <c r="D483" s="5"/>
      <c r="E483" s="5"/>
      <c r="F483" s="5"/>
      <c r="G483" s="5"/>
      <c r="U483" s="1">
        <f>Empleados!C483</f>
        <v>0</v>
      </c>
    </row>
    <row r="484" spans="3:21" ht="25.35" customHeight="1" x14ac:dyDescent="0.25">
      <c r="C484" s="3"/>
      <c r="D484" s="5"/>
      <c r="E484" s="5"/>
      <c r="F484" s="5"/>
      <c r="G484" s="5"/>
      <c r="U484" s="1">
        <f>Empleados!C484</f>
        <v>0</v>
      </c>
    </row>
    <row r="485" spans="3:21" ht="25.35" customHeight="1" x14ac:dyDescent="0.25">
      <c r="C485" s="3"/>
      <c r="D485" s="5"/>
      <c r="E485" s="5"/>
      <c r="F485" s="5"/>
      <c r="G485" s="5"/>
      <c r="U485" s="1">
        <f>Empleados!C485</f>
        <v>0</v>
      </c>
    </row>
    <row r="486" spans="3:21" ht="25.35" customHeight="1" x14ac:dyDescent="0.25">
      <c r="C486" s="3"/>
      <c r="D486" s="5"/>
      <c r="E486" s="5"/>
      <c r="F486" s="5"/>
      <c r="G486" s="5"/>
      <c r="U486" s="1">
        <f>Empleados!C486</f>
        <v>0</v>
      </c>
    </row>
    <row r="487" spans="3:21" ht="25.35" customHeight="1" x14ac:dyDescent="0.25">
      <c r="C487" s="3"/>
      <c r="D487" s="5"/>
      <c r="E487" s="5"/>
      <c r="F487" s="5"/>
      <c r="G487" s="5"/>
      <c r="U487" s="1">
        <f>Empleados!C487</f>
        <v>0</v>
      </c>
    </row>
    <row r="488" spans="3:21" ht="25.35" customHeight="1" x14ac:dyDescent="0.25">
      <c r="C488" s="3"/>
      <c r="D488" s="5"/>
      <c r="E488" s="5"/>
      <c r="F488" s="5"/>
      <c r="G488" s="5"/>
      <c r="U488" s="1">
        <f>Empleados!C488</f>
        <v>0</v>
      </c>
    </row>
    <row r="489" spans="3:21" ht="25.35" customHeight="1" x14ac:dyDescent="0.25">
      <c r="C489" s="3"/>
      <c r="D489" s="5"/>
      <c r="E489" s="5"/>
      <c r="F489" s="5"/>
      <c r="G489" s="5"/>
      <c r="U489" s="1">
        <f>Empleados!C489</f>
        <v>0</v>
      </c>
    </row>
    <row r="490" spans="3:21" ht="25.35" customHeight="1" x14ac:dyDescent="0.25">
      <c r="C490" s="3"/>
      <c r="D490" s="5"/>
      <c r="E490" s="5"/>
      <c r="F490" s="5"/>
      <c r="G490" s="5"/>
      <c r="U490" s="1">
        <f>Empleados!C490</f>
        <v>0</v>
      </c>
    </row>
    <row r="491" spans="3:21" ht="25.35" customHeight="1" x14ac:dyDescent="0.25">
      <c r="C491" s="3"/>
      <c r="D491" s="5"/>
      <c r="E491" s="5"/>
      <c r="F491" s="5"/>
      <c r="G491" s="5"/>
      <c r="U491" s="1">
        <f>Empleados!C491</f>
        <v>0</v>
      </c>
    </row>
    <row r="492" spans="3:21" ht="25.35" customHeight="1" x14ac:dyDescent="0.25">
      <c r="C492" s="3"/>
      <c r="D492" s="5"/>
      <c r="E492" s="5"/>
      <c r="F492" s="5"/>
      <c r="G492" s="5"/>
      <c r="U492" s="1">
        <f>Empleados!C492</f>
        <v>0</v>
      </c>
    </row>
    <row r="493" spans="3:21" ht="25.35" customHeight="1" x14ac:dyDescent="0.25">
      <c r="C493" s="3"/>
      <c r="D493" s="5"/>
      <c r="E493" s="5"/>
      <c r="F493" s="5"/>
      <c r="G493" s="5"/>
      <c r="U493" s="1">
        <f>Empleados!C493</f>
        <v>0</v>
      </c>
    </row>
    <row r="494" spans="3:21" ht="25.35" customHeight="1" x14ac:dyDescent="0.25">
      <c r="C494" s="3"/>
      <c r="D494" s="5"/>
      <c r="E494" s="5"/>
      <c r="F494" s="5"/>
      <c r="G494" s="5"/>
      <c r="U494" s="1">
        <f>Empleados!C494</f>
        <v>0</v>
      </c>
    </row>
    <row r="495" spans="3:21" ht="25.35" customHeight="1" x14ac:dyDescent="0.25">
      <c r="C495" s="3"/>
      <c r="D495" s="5"/>
      <c r="E495" s="5"/>
      <c r="F495" s="5"/>
      <c r="G495" s="5"/>
      <c r="U495" s="1">
        <f>Empleados!C495</f>
        <v>0</v>
      </c>
    </row>
    <row r="496" spans="3:21" ht="25.35" customHeight="1" x14ac:dyDescent="0.25">
      <c r="C496" s="3"/>
      <c r="D496" s="5"/>
      <c r="E496" s="5"/>
      <c r="F496" s="5"/>
      <c r="G496" s="5"/>
      <c r="U496" s="1">
        <f>Empleados!C496</f>
        <v>0</v>
      </c>
    </row>
    <row r="497" spans="3:21" ht="25.35" customHeight="1" x14ac:dyDescent="0.25">
      <c r="C497" s="3"/>
      <c r="D497" s="5"/>
      <c r="E497" s="5"/>
      <c r="F497" s="5"/>
      <c r="G497" s="5"/>
      <c r="U497" s="1">
        <f>Empleados!C497</f>
        <v>0</v>
      </c>
    </row>
    <row r="498" spans="3:21" ht="25.35" customHeight="1" x14ac:dyDescent="0.25">
      <c r="C498" s="3"/>
      <c r="D498" s="5"/>
      <c r="E498" s="5"/>
      <c r="F498" s="5"/>
      <c r="G498" s="5"/>
      <c r="U498" s="1">
        <f>Empleados!C498</f>
        <v>0</v>
      </c>
    </row>
    <row r="499" spans="3:21" ht="25.35" customHeight="1" x14ac:dyDescent="0.25">
      <c r="C499" s="3"/>
      <c r="D499" s="5"/>
      <c r="E499" s="5"/>
      <c r="F499" s="5"/>
      <c r="G499" s="5"/>
      <c r="U499" s="1">
        <f>Empleados!C499</f>
        <v>0</v>
      </c>
    </row>
    <row r="500" spans="3:21" ht="25.35" customHeight="1" x14ac:dyDescent="0.25">
      <c r="C500" s="3"/>
      <c r="D500" s="5"/>
      <c r="E500" s="5"/>
      <c r="F500" s="5"/>
      <c r="G500" s="5"/>
      <c r="U500" s="1">
        <f>Empleados!C500</f>
        <v>0</v>
      </c>
    </row>
    <row r="501" spans="3:21" ht="25.35" customHeight="1" x14ac:dyDescent="0.25">
      <c r="C501" s="3"/>
      <c r="D501" s="5"/>
      <c r="E501" s="5"/>
      <c r="F501" s="5"/>
      <c r="G501" s="5"/>
      <c r="U501" s="1">
        <f>Empleados!C501</f>
        <v>0</v>
      </c>
    </row>
    <row r="502" spans="3:21" ht="25.35" customHeight="1" x14ac:dyDescent="0.25">
      <c r="C502" s="3"/>
      <c r="D502" s="5"/>
      <c r="E502" s="5"/>
      <c r="F502" s="5"/>
      <c r="G502" s="5"/>
      <c r="U502" s="1">
        <f>Empleados!C502</f>
        <v>0</v>
      </c>
    </row>
    <row r="503" spans="3:21" ht="25.35" customHeight="1" x14ac:dyDescent="0.25">
      <c r="C503" s="3"/>
      <c r="D503" s="5"/>
      <c r="E503" s="5"/>
      <c r="F503" s="5"/>
      <c r="G503" s="5"/>
      <c r="U503" s="1">
        <f>Empleados!C503</f>
        <v>0</v>
      </c>
    </row>
    <row r="504" spans="3:21" ht="25.35" customHeight="1" x14ac:dyDescent="0.25">
      <c r="C504" s="3"/>
      <c r="D504" s="5"/>
      <c r="E504" s="5"/>
      <c r="F504" s="5"/>
      <c r="G504" s="5"/>
      <c r="U504" s="1">
        <f>Empleados!C504</f>
        <v>0</v>
      </c>
    </row>
    <row r="505" spans="3:21" ht="25.35" customHeight="1" x14ac:dyDescent="0.25">
      <c r="C505" s="3"/>
      <c r="D505" s="5"/>
      <c r="E505" s="5"/>
      <c r="F505" s="5"/>
      <c r="G505" s="5"/>
      <c r="U505" s="1">
        <f>Empleados!C505</f>
        <v>0</v>
      </c>
    </row>
    <row r="506" spans="3:21" ht="25.35" customHeight="1" x14ac:dyDescent="0.25">
      <c r="C506" s="3"/>
      <c r="D506" s="5"/>
      <c r="E506" s="5"/>
      <c r="F506" s="5"/>
      <c r="G506" s="5"/>
      <c r="U506" s="1">
        <f>Empleados!C506</f>
        <v>0</v>
      </c>
    </row>
    <row r="507" spans="3:21" ht="25.35" customHeight="1" x14ac:dyDescent="0.25">
      <c r="U507" s="1">
        <f>Empleados!C507</f>
        <v>0</v>
      </c>
    </row>
    <row r="508" spans="3:21" ht="25.35" customHeight="1" x14ac:dyDescent="0.25">
      <c r="U508" s="1">
        <f>Empleados!C508</f>
        <v>0</v>
      </c>
    </row>
    <row r="509" spans="3:21" ht="25.35" customHeight="1" x14ac:dyDescent="0.25">
      <c r="U509" s="1">
        <f>Empleados!C509</f>
        <v>0</v>
      </c>
    </row>
    <row r="510" spans="3:21" ht="25.35" customHeight="1" x14ac:dyDescent="0.25">
      <c r="U510" s="1">
        <f>Empleados!C510</f>
        <v>0</v>
      </c>
    </row>
    <row r="511" spans="3:21" ht="25.35" customHeight="1" x14ac:dyDescent="0.25">
      <c r="U511" s="1">
        <f>Empleados!C511</f>
        <v>0</v>
      </c>
    </row>
    <row r="512" spans="3:21" ht="25.35" customHeight="1" x14ac:dyDescent="0.25">
      <c r="U512" s="1">
        <f>Empleados!C512</f>
        <v>0</v>
      </c>
    </row>
    <row r="513" spans="21:21" ht="25.35" customHeight="1" x14ac:dyDescent="0.25">
      <c r="U513" s="1">
        <f>Empleados!C513</f>
        <v>0</v>
      </c>
    </row>
    <row r="514" spans="21:21" ht="25.35" customHeight="1" x14ac:dyDescent="0.25">
      <c r="U514" s="1">
        <f>Empleados!C514</f>
        <v>0</v>
      </c>
    </row>
    <row r="515" spans="21:21" ht="25.35" customHeight="1" x14ac:dyDescent="0.25">
      <c r="U515" s="1">
        <f>Empleados!C515</f>
        <v>0</v>
      </c>
    </row>
    <row r="516" spans="21:21" ht="25.35" customHeight="1" x14ac:dyDescent="0.25">
      <c r="U516" s="1">
        <f>Empleados!C516</f>
        <v>0</v>
      </c>
    </row>
    <row r="517" spans="21:21" ht="25.35" customHeight="1" x14ac:dyDescent="0.25">
      <c r="U517" s="1">
        <f>Empleados!C517</f>
        <v>0</v>
      </c>
    </row>
    <row r="518" spans="21:21" ht="25.35" customHeight="1" x14ac:dyDescent="0.25">
      <c r="U518" s="1">
        <f>Empleados!C518</f>
        <v>0</v>
      </c>
    </row>
    <row r="519" spans="21:21" ht="25.35" customHeight="1" x14ac:dyDescent="0.25">
      <c r="U519" s="1">
        <f>Empleados!C519</f>
        <v>0</v>
      </c>
    </row>
    <row r="520" spans="21:21" ht="25.35" customHeight="1" x14ac:dyDescent="0.25">
      <c r="U520" s="1">
        <f>Empleados!C520</f>
        <v>0</v>
      </c>
    </row>
    <row r="521" spans="21:21" ht="25.35" customHeight="1" x14ac:dyDescent="0.25">
      <c r="U521" s="1">
        <f>Empleados!C521</f>
        <v>0</v>
      </c>
    </row>
    <row r="522" spans="21:21" ht="25.35" customHeight="1" x14ac:dyDescent="0.25">
      <c r="U522" s="1">
        <f>Empleados!C522</f>
        <v>0</v>
      </c>
    </row>
    <row r="523" spans="21:21" ht="25.35" customHeight="1" x14ac:dyDescent="0.25">
      <c r="U523" s="1">
        <f>Empleados!C523</f>
        <v>0</v>
      </c>
    </row>
    <row r="524" spans="21:21" ht="25.35" customHeight="1" x14ac:dyDescent="0.25">
      <c r="U524" s="1">
        <f>Empleados!C524</f>
        <v>0</v>
      </c>
    </row>
    <row r="525" spans="21:21" ht="25.35" customHeight="1" x14ac:dyDescent="0.25">
      <c r="U525" s="1">
        <f>Empleados!C525</f>
        <v>0</v>
      </c>
    </row>
    <row r="526" spans="21:21" ht="25.35" customHeight="1" x14ac:dyDescent="0.25">
      <c r="U526" s="1">
        <f>Empleados!C526</f>
        <v>0</v>
      </c>
    </row>
    <row r="527" spans="21:21" ht="25.35" customHeight="1" x14ac:dyDescent="0.25">
      <c r="U527" s="1">
        <f>Empleados!C527</f>
        <v>0</v>
      </c>
    </row>
    <row r="528" spans="21:21" ht="25.35" customHeight="1" x14ac:dyDescent="0.25">
      <c r="U528" s="1">
        <f>Empleados!C528</f>
        <v>0</v>
      </c>
    </row>
    <row r="529" spans="21:21" ht="25.35" customHeight="1" x14ac:dyDescent="0.25">
      <c r="U529" s="1">
        <f>Empleados!C529</f>
        <v>0</v>
      </c>
    </row>
    <row r="530" spans="21:21" ht="25.35" customHeight="1" x14ac:dyDescent="0.25">
      <c r="U530" s="1">
        <f>Empleados!C530</f>
        <v>0</v>
      </c>
    </row>
    <row r="531" spans="21:21" ht="25.35" customHeight="1" x14ac:dyDescent="0.25">
      <c r="U531" s="1">
        <f>Empleados!C531</f>
        <v>0</v>
      </c>
    </row>
    <row r="532" spans="21:21" ht="25.35" customHeight="1" x14ac:dyDescent="0.25">
      <c r="U532" s="1">
        <f>Empleados!C532</f>
        <v>0</v>
      </c>
    </row>
    <row r="533" spans="21:21" ht="25.35" customHeight="1" x14ac:dyDescent="0.25">
      <c r="U533" s="1">
        <f>Empleados!C533</f>
        <v>0</v>
      </c>
    </row>
    <row r="534" spans="21:21" ht="25.35" customHeight="1" x14ac:dyDescent="0.25">
      <c r="U534" s="1">
        <f>Empleados!C534</f>
        <v>0</v>
      </c>
    </row>
    <row r="535" spans="21:21" ht="25.35" customHeight="1" x14ac:dyDescent="0.25">
      <c r="U535" s="1">
        <f>Empleados!C535</f>
        <v>0</v>
      </c>
    </row>
    <row r="536" spans="21:21" ht="25.35" customHeight="1" x14ac:dyDescent="0.25">
      <c r="U536" s="1">
        <f>Empleados!C536</f>
        <v>0</v>
      </c>
    </row>
    <row r="537" spans="21:21" ht="25.35" customHeight="1" x14ac:dyDescent="0.25">
      <c r="U537" s="1">
        <f>Empleados!C537</f>
        <v>0</v>
      </c>
    </row>
    <row r="538" spans="21:21" ht="25.35" customHeight="1" x14ac:dyDescent="0.25">
      <c r="U538" s="1">
        <f>Empleados!C538</f>
        <v>0</v>
      </c>
    </row>
    <row r="539" spans="21:21" ht="25.35" customHeight="1" x14ac:dyDescent="0.25">
      <c r="U539" s="1">
        <f>Empleados!C539</f>
        <v>0</v>
      </c>
    </row>
    <row r="540" spans="21:21" ht="25.35" customHeight="1" x14ac:dyDescent="0.25">
      <c r="U540" s="1">
        <f>Empleados!C540</f>
        <v>0</v>
      </c>
    </row>
    <row r="541" spans="21:21" ht="25.35" customHeight="1" x14ac:dyDescent="0.25">
      <c r="U541" s="1">
        <f>Empleados!C541</f>
        <v>0</v>
      </c>
    </row>
    <row r="542" spans="21:21" ht="25.35" customHeight="1" x14ac:dyDescent="0.25">
      <c r="U542" s="1">
        <f>Empleados!C542</f>
        <v>0</v>
      </c>
    </row>
    <row r="543" spans="21:21" ht="25.35" customHeight="1" x14ac:dyDescent="0.25">
      <c r="U543" s="1">
        <f>Empleados!C543</f>
        <v>0</v>
      </c>
    </row>
    <row r="544" spans="21:21" ht="25.35" customHeight="1" x14ac:dyDescent="0.25">
      <c r="U544" s="1">
        <f>Empleados!C544</f>
        <v>0</v>
      </c>
    </row>
    <row r="545" spans="21:21" ht="25.35" customHeight="1" x14ac:dyDescent="0.25">
      <c r="U545" s="1">
        <f>Empleados!C545</f>
        <v>0</v>
      </c>
    </row>
    <row r="546" spans="21:21" ht="25.35" customHeight="1" x14ac:dyDescent="0.25">
      <c r="U546" s="1">
        <f>Empleados!C546</f>
        <v>0</v>
      </c>
    </row>
    <row r="547" spans="21:21" ht="25.35" customHeight="1" x14ac:dyDescent="0.25">
      <c r="U547" s="1">
        <f>Empleados!C547</f>
        <v>0</v>
      </c>
    </row>
    <row r="548" spans="21:21" ht="25.35" customHeight="1" x14ac:dyDescent="0.25">
      <c r="U548" s="1">
        <f>Empleados!C548</f>
        <v>0</v>
      </c>
    </row>
    <row r="549" spans="21:21" ht="25.35" customHeight="1" x14ac:dyDescent="0.25">
      <c r="U549" s="1">
        <f>Empleados!C549</f>
        <v>0</v>
      </c>
    </row>
    <row r="550" spans="21:21" ht="25.35" customHeight="1" x14ac:dyDescent="0.25">
      <c r="U550" s="1">
        <f>Empleados!C550</f>
        <v>0</v>
      </c>
    </row>
    <row r="551" spans="21:21" ht="25.35" customHeight="1" x14ac:dyDescent="0.25">
      <c r="U551" s="1">
        <f>Empleados!C551</f>
        <v>0</v>
      </c>
    </row>
    <row r="552" spans="21:21" ht="25.35" customHeight="1" x14ac:dyDescent="0.25">
      <c r="U552" s="1">
        <f>Empleados!C552</f>
        <v>0</v>
      </c>
    </row>
    <row r="553" spans="21:21" ht="25.35" customHeight="1" x14ac:dyDescent="0.25">
      <c r="U553" s="1">
        <f>Empleados!C553</f>
        <v>0</v>
      </c>
    </row>
    <row r="554" spans="21:21" ht="25.35" customHeight="1" x14ac:dyDescent="0.25">
      <c r="U554" s="1">
        <f>Empleados!C554</f>
        <v>0</v>
      </c>
    </row>
    <row r="555" spans="21:21" ht="25.35" customHeight="1" x14ac:dyDescent="0.25">
      <c r="U555" s="1">
        <f>Empleados!C555</f>
        <v>0</v>
      </c>
    </row>
    <row r="556" spans="21:21" ht="25.35" customHeight="1" x14ac:dyDescent="0.25">
      <c r="U556" s="1">
        <f>Empleados!C556</f>
        <v>0</v>
      </c>
    </row>
    <row r="557" spans="21:21" ht="25.35" customHeight="1" x14ac:dyDescent="0.25">
      <c r="U557" s="1">
        <f>Empleados!C557</f>
        <v>0</v>
      </c>
    </row>
    <row r="558" spans="21:21" ht="25.35" customHeight="1" x14ac:dyDescent="0.25">
      <c r="U558" s="1">
        <f>Empleados!C558</f>
        <v>0</v>
      </c>
    </row>
    <row r="559" spans="21:21" ht="25.35" customHeight="1" x14ac:dyDescent="0.25">
      <c r="U559" s="1">
        <f>Empleados!C559</f>
        <v>0</v>
      </c>
    </row>
    <row r="560" spans="21:21" ht="25.35" customHeight="1" x14ac:dyDescent="0.25">
      <c r="U560" s="1">
        <f>Empleados!C560</f>
        <v>0</v>
      </c>
    </row>
    <row r="561" spans="21:21" ht="25.35" customHeight="1" x14ac:dyDescent="0.25">
      <c r="U561" s="1">
        <f>Empleados!C561</f>
        <v>0</v>
      </c>
    </row>
    <row r="562" spans="21:21" ht="25.35" customHeight="1" x14ac:dyDescent="0.25">
      <c r="U562" s="1">
        <f>Empleados!C562</f>
        <v>0</v>
      </c>
    </row>
    <row r="563" spans="21:21" ht="25.35" customHeight="1" x14ac:dyDescent="0.25">
      <c r="U563" s="1">
        <f>Empleados!C563</f>
        <v>0</v>
      </c>
    </row>
    <row r="564" spans="21:21" ht="25.35" customHeight="1" x14ac:dyDescent="0.25">
      <c r="U564" s="1">
        <f>Empleados!C564</f>
        <v>0</v>
      </c>
    </row>
    <row r="565" spans="21:21" ht="25.35" customHeight="1" x14ac:dyDescent="0.25">
      <c r="U565" s="1">
        <f>Empleados!C565</f>
        <v>0</v>
      </c>
    </row>
    <row r="566" spans="21:21" ht="25.35" customHeight="1" x14ac:dyDescent="0.25">
      <c r="U566" s="1">
        <f>Empleados!C566</f>
        <v>0</v>
      </c>
    </row>
    <row r="567" spans="21:21" ht="25.35" customHeight="1" x14ac:dyDescent="0.25">
      <c r="U567" s="1">
        <f>Empleados!C567</f>
        <v>0</v>
      </c>
    </row>
    <row r="568" spans="21:21" ht="25.35" customHeight="1" x14ac:dyDescent="0.25">
      <c r="U568" s="1">
        <f>Empleados!C568</f>
        <v>0</v>
      </c>
    </row>
    <row r="569" spans="21:21" ht="25.35" customHeight="1" x14ac:dyDescent="0.25">
      <c r="U569" s="1">
        <f>Empleados!C569</f>
        <v>0</v>
      </c>
    </row>
    <row r="570" spans="21:21" ht="25.35" customHeight="1" x14ac:dyDescent="0.25">
      <c r="U570" s="1">
        <f>Empleados!C570</f>
        <v>0</v>
      </c>
    </row>
    <row r="571" spans="21:21" ht="25.35" customHeight="1" x14ac:dyDescent="0.25">
      <c r="U571" s="1">
        <f>Empleados!C571</f>
        <v>0</v>
      </c>
    </row>
    <row r="572" spans="21:21" ht="25.35" customHeight="1" x14ac:dyDescent="0.25">
      <c r="U572" s="1">
        <f>Empleados!C572</f>
        <v>0</v>
      </c>
    </row>
    <row r="573" spans="21:21" ht="25.35" customHeight="1" x14ac:dyDescent="0.25">
      <c r="U573" s="1">
        <f>Empleados!C573</f>
        <v>0</v>
      </c>
    </row>
    <row r="574" spans="21:21" ht="25.35" customHeight="1" x14ac:dyDescent="0.25">
      <c r="U574" s="1">
        <f>Empleados!C574</f>
        <v>0</v>
      </c>
    </row>
    <row r="575" spans="21:21" ht="25.35" customHeight="1" x14ac:dyDescent="0.25">
      <c r="U575" s="1">
        <f>Empleados!C575</f>
        <v>0</v>
      </c>
    </row>
    <row r="576" spans="21:21" ht="25.35" customHeight="1" x14ac:dyDescent="0.25">
      <c r="U576" s="1">
        <f>Empleados!C576</f>
        <v>0</v>
      </c>
    </row>
    <row r="577" spans="21:21" ht="25.35" customHeight="1" x14ac:dyDescent="0.25">
      <c r="U577" s="1">
        <f>Empleados!C577</f>
        <v>0</v>
      </c>
    </row>
    <row r="578" spans="21:21" ht="25.35" customHeight="1" x14ac:dyDescent="0.25">
      <c r="U578" s="1">
        <f>Empleados!C578</f>
        <v>0</v>
      </c>
    </row>
    <row r="579" spans="21:21" ht="25.35" customHeight="1" x14ac:dyDescent="0.25">
      <c r="U579" s="1">
        <f>Empleados!C579</f>
        <v>0</v>
      </c>
    </row>
    <row r="580" spans="21:21" ht="25.35" customHeight="1" x14ac:dyDescent="0.25">
      <c r="U580" s="1">
        <f>Empleados!C580</f>
        <v>0</v>
      </c>
    </row>
    <row r="581" spans="21:21" ht="25.35" customHeight="1" x14ac:dyDescent="0.25">
      <c r="U581" s="1">
        <f>Empleados!C581</f>
        <v>0</v>
      </c>
    </row>
    <row r="582" spans="21:21" ht="25.35" customHeight="1" x14ac:dyDescent="0.25">
      <c r="U582" s="1">
        <f>Empleados!C582</f>
        <v>0</v>
      </c>
    </row>
    <row r="583" spans="21:21" ht="25.35" customHeight="1" x14ac:dyDescent="0.25">
      <c r="U583" s="1">
        <f>Empleados!C583</f>
        <v>0</v>
      </c>
    </row>
    <row r="584" spans="21:21" ht="25.35" customHeight="1" x14ac:dyDescent="0.25">
      <c r="U584" s="1">
        <f>Empleados!C584</f>
        <v>0</v>
      </c>
    </row>
    <row r="585" spans="21:21" ht="25.35" customHeight="1" x14ac:dyDescent="0.25">
      <c r="U585" s="1">
        <f>Empleados!C585</f>
        <v>0</v>
      </c>
    </row>
    <row r="586" spans="21:21" ht="25.35" customHeight="1" x14ac:dyDescent="0.25">
      <c r="U586" s="1">
        <f>Empleados!C586</f>
        <v>0</v>
      </c>
    </row>
    <row r="587" spans="21:21" ht="25.35" customHeight="1" x14ac:dyDescent="0.25">
      <c r="U587" s="1">
        <f>Empleados!C587</f>
        <v>0</v>
      </c>
    </row>
    <row r="588" spans="21:21" ht="25.35" customHeight="1" x14ac:dyDescent="0.25">
      <c r="U588" s="1">
        <f>Empleados!C588</f>
        <v>0</v>
      </c>
    </row>
    <row r="589" spans="21:21" ht="25.35" customHeight="1" x14ac:dyDescent="0.25">
      <c r="U589" s="1">
        <f>Empleados!C589</f>
        <v>0</v>
      </c>
    </row>
    <row r="590" spans="21:21" ht="25.35" customHeight="1" x14ac:dyDescent="0.25">
      <c r="U590" s="1">
        <f>Empleados!C590</f>
        <v>0</v>
      </c>
    </row>
    <row r="591" spans="21:21" ht="25.35" customHeight="1" x14ac:dyDescent="0.25">
      <c r="U591" s="1">
        <f>Empleados!C591</f>
        <v>0</v>
      </c>
    </row>
    <row r="592" spans="21:21" ht="25.35" customHeight="1" x14ac:dyDescent="0.25">
      <c r="U592" s="1">
        <f>Empleados!C592</f>
        <v>0</v>
      </c>
    </row>
    <row r="593" spans="21:21" ht="25.35" customHeight="1" x14ac:dyDescent="0.25">
      <c r="U593" s="1">
        <f>Empleados!C593</f>
        <v>0</v>
      </c>
    </row>
    <row r="594" spans="21:21" ht="25.35" customHeight="1" x14ac:dyDescent="0.25">
      <c r="U594" s="1">
        <f>Empleados!C594</f>
        <v>0</v>
      </c>
    </row>
    <row r="595" spans="21:21" ht="25.35" customHeight="1" x14ac:dyDescent="0.25">
      <c r="U595" s="1">
        <f>Empleados!C595</f>
        <v>0</v>
      </c>
    </row>
    <row r="596" spans="21:21" ht="25.35" customHeight="1" x14ac:dyDescent="0.25">
      <c r="U596" s="1">
        <f>Empleados!C596</f>
        <v>0</v>
      </c>
    </row>
    <row r="597" spans="21:21" ht="25.35" customHeight="1" x14ac:dyDescent="0.25">
      <c r="U597" s="1">
        <f>Empleados!C597</f>
        <v>0</v>
      </c>
    </row>
    <row r="598" spans="21:21" ht="25.35" customHeight="1" x14ac:dyDescent="0.25">
      <c r="U598" s="1">
        <f>Empleados!C598</f>
        <v>0</v>
      </c>
    </row>
    <row r="599" spans="21:21" ht="25.35" customHeight="1" x14ac:dyDescent="0.25">
      <c r="U599" s="1">
        <f>Empleados!C599</f>
        <v>0</v>
      </c>
    </row>
    <row r="600" spans="21:21" ht="25.35" customHeight="1" x14ac:dyDescent="0.25">
      <c r="U600" s="1">
        <f>Empleados!C600</f>
        <v>0</v>
      </c>
    </row>
    <row r="601" spans="21:21" ht="25.35" customHeight="1" x14ac:dyDescent="0.25">
      <c r="U601" s="1">
        <f>Empleados!C601</f>
        <v>0</v>
      </c>
    </row>
    <row r="602" spans="21:21" ht="25.35" customHeight="1" x14ac:dyDescent="0.25">
      <c r="U602" s="1">
        <f>Empleados!C602</f>
        <v>0</v>
      </c>
    </row>
    <row r="603" spans="21:21" ht="25.35" customHeight="1" x14ac:dyDescent="0.25">
      <c r="U603" s="1">
        <f>Empleados!C603</f>
        <v>0</v>
      </c>
    </row>
    <row r="604" spans="21:21" ht="25.35" customHeight="1" x14ac:dyDescent="0.25">
      <c r="U604" s="1">
        <f>Empleados!C604</f>
        <v>0</v>
      </c>
    </row>
    <row r="605" spans="21:21" ht="25.35" customHeight="1" x14ac:dyDescent="0.25">
      <c r="U605" s="1">
        <f>Empleados!C605</f>
        <v>0</v>
      </c>
    </row>
    <row r="606" spans="21:21" ht="25.35" customHeight="1" x14ac:dyDescent="0.25">
      <c r="U606" s="1">
        <f>Empleados!C606</f>
        <v>0</v>
      </c>
    </row>
    <row r="607" spans="21:21" ht="25.35" customHeight="1" x14ac:dyDescent="0.25">
      <c r="U607" s="1">
        <f>Empleados!C607</f>
        <v>0</v>
      </c>
    </row>
    <row r="608" spans="21:21" ht="25.35" customHeight="1" x14ac:dyDescent="0.25">
      <c r="U608" s="1">
        <f>Empleados!C608</f>
        <v>0</v>
      </c>
    </row>
    <row r="609" spans="21:21" ht="25.35" customHeight="1" x14ac:dyDescent="0.25">
      <c r="U609" s="1">
        <f>Empleados!C609</f>
        <v>0</v>
      </c>
    </row>
    <row r="610" spans="21:21" ht="25.35" customHeight="1" x14ac:dyDescent="0.25">
      <c r="U610" s="1">
        <f>Empleados!C610</f>
        <v>0</v>
      </c>
    </row>
    <row r="611" spans="21:21" ht="25.35" customHeight="1" x14ac:dyDescent="0.25">
      <c r="U611" s="1">
        <f>Empleados!C611</f>
        <v>0</v>
      </c>
    </row>
    <row r="612" spans="21:21" ht="25.35" customHeight="1" x14ac:dyDescent="0.25">
      <c r="U612" s="1">
        <f>Empleados!C612</f>
        <v>0</v>
      </c>
    </row>
    <row r="613" spans="21:21" ht="25.35" customHeight="1" x14ac:dyDescent="0.25">
      <c r="U613" s="1">
        <f>Empleados!C613</f>
        <v>0</v>
      </c>
    </row>
    <row r="614" spans="21:21" ht="25.35" customHeight="1" x14ac:dyDescent="0.25">
      <c r="U614" s="1">
        <f>Empleados!C614</f>
        <v>0</v>
      </c>
    </row>
    <row r="615" spans="21:21" ht="25.35" customHeight="1" x14ac:dyDescent="0.25">
      <c r="U615" s="1">
        <f>Empleados!C615</f>
        <v>0</v>
      </c>
    </row>
    <row r="616" spans="21:21" ht="25.35" customHeight="1" x14ac:dyDescent="0.25">
      <c r="U616" s="1">
        <f>Empleados!C616</f>
        <v>0</v>
      </c>
    </row>
    <row r="617" spans="21:21" ht="25.35" customHeight="1" x14ac:dyDescent="0.25">
      <c r="U617" s="1">
        <f>Empleados!C617</f>
        <v>0</v>
      </c>
    </row>
    <row r="618" spans="21:21" ht="25.35" customHeight="1" x14ac:dyDescent="0.25">
      <c r="U618" s="1">
        <f>Empleados!C618</f>
        <v>0</v>
      </c>
    </row>
    <row r="619" spans="21:21" ht="25.35" customHeight="1" x14ac:dyDescent="0.25">
      <c r="U619" s="1">
        <f>Empleados!C619</f>
        <v>0</v>
      </c>
    </row>
    <row r="620" spans="21:21" ht="25.35" customHeight="1" x14ac:dyDescent="0.25">
      <c r="U620" s="1">
        <f>Empleados!C620</f>
        <v>0</v>
      </c>
    </row>
    <row r="621" spans="21:21" ht="25.35" customHeight="1" x14ac:dyDescent="0.25">
      <c r="U621" s="1">
        <f>Empleados!C621</f>
        <v>0</v>
      </c>
    </row>
    <row r="622" spans="21:21" ht="25.35" customHeight="1" x14ac:dyDescent="0.25">
      <c r="U622" s="1">
        <f>Empleados!C622</f>
        <v>0</v>
      </c>
    </row>
    <row r="623" spans="21:21" ht="25.35" customHeight="1" x14ac:dyDescent="0.25">
      <c r="U623" s="1">
        <f>Empleados!C623</f>
        <v>0</v>
      </c>
    </row>
    <row r="624" spans="21:21" ht="25.35" customHeight="1" x14ac:dyDescent="0.25">
      <c r="U624" s="1">
        <f>Empleados!C624</f>
        <v>0</v>
      </c>
    </row>
    <row r="625" spans="21:21" ht="25.35" customHeight="1" x14ac:dyDescent="0.25">
      <c r="U625" s="1">
        <f>Empleados!C625</f>
        <v>0</v>
      </c>
    </row>
    <row r="626" spans="21:21" ht="25.35" customHeight="1" x14ac:dyDescent="0.25">
      <c r="U626" s="1">
        <f>Empleados!C626</f>
        <v>0</v>
      </c>
    </row>
    <row r="627" spans="21:21" ht="25.35" customHeight="1" x14ac:dyDescent="0.25">
      <c r="U627" s="1">
        <f>Empleados!C627</f>
        <v>0</v>
      </c>
    </row>
    <row r="628" spans="21:21" ht="25.35" customHeight="1" x14ac:dyDescent="0.25">
      <c r="U628" s="1">
        <f>Empleados!C628</f>
        <v>0</v>
      </c>
    </row>
    <row r="629" spans="21:21" ht="25.35" customHeight="1" x14ac:dyDescent="0.25">
      <c r="U629" s="1">
        <f>Empleados!C629</f>
        <v>0</v>
      </c>
    </row>
    <row r="630" spans="21:21" ht="25.35" customHeight="1" x14ac:dyDescent="0.25">
      <c r="U630" s="1">
        <f>Empleados!C630</f>
        <v>0</v>
      </c>
    </row>
    <row r="631" spans="21:21" ht="25.35" customHeight="1" x14ac:dyDescent="0.25">
      <c r="U631" s="1">
        <f>Empleados!C631</f>
        <v>0</v>
      </c>
    </row>
    <row r="632" spans="21:21" ht="25.35" customHeight="1" x14ac:dyDescent="0.25">
      <c r="U632" s="1">
        <f>Empleados!C632</f>
        <v>0</v>
      </c>
    </row>
    <row r="633" spans="21:21" ht="25.35" customHeight="1" x14ac:dyDescent="0.25">
      <c r="U633" s="1">
        <f>Empleados!C633</f>
        <v>0</v>
      </c>
    </row>
    <row r="634" spans="21:21" ht="25.35" customHeight="1" x14ac:dyDescent="0.25">
      <c r="U634" s="1">
        <f>Empleados!C634</f>
        <v>0</v>
      </c>
    </row>
    <row r="635" spans="21:21" ht="25.35" customHeight="1" x14ac:dyDescent="0.25">
      <c r="U635" s="1">
        <f>Empleados!C635</f>
        <v>0</v>
      </c>
    </row>
    <row r="636" spans="21:21" ht="25.35" customHeight="1" x14ac:dyDescent="0.25">
      <c r="U636" s="1">
        <f>Empleados!C636</f>
        <v>0</v>
      </c>
    </row>
    <row r="637" spans="21:21" ht="25.35" customHeight="1" x14ac:dyDescent="0.25">
      <c r="U637" s="1">
        <f>Empleados!C637</f>
        <v>0</v>
      </c>
    </row>
    <row r="638" spans="21:21" ht="25.35" customHeight="1" x14ac:dyDescent="0.25">
      <c r="U638" s="1">
        <f>Empleados!C638</f>
        <v>0</v>
      </c>
    </row>
    <row r="639" spans="21:21" ht="25.35" customHeight="1" x14ac:dyDescent="0.25">
      <c r="U639" s="1">
        <f>Empleados!C639</f>
        <v>0</v>
      </c>
    </row>
    <row r="640" spans="21:21" ht="25.35" customHeight="1" x14ac:dyDescent="0.25">
      <c r="U640" s="1">
        <f>Empleados!C640</f>
        <v>0</v>
      </c>
    </row>
    <row r="641" spans="21:21" ht="25.35" customHeight="1" x14ac:dyDescent="0.25">
      <c r="U641" s="1">
        <f>Empleados!C641</f>
        <v>0</v>
      </c>
    </row>
    <row r="642" spans="21:21" ht="25.35" customHeight="1" x14ac:dyDescent="0.25">
      <c r="U642" s="1">
        <f>Empleados!C642</f>
        <v>0</v>
      </c>
    </row>
    <row r="643" spans="21:21" ht="25.35" customHeight="1" x14ac:dyDescent="0.25">
      <c r="U643" s="1">
        <f>Empleados!C643</f>
        <v>0</v>
      </c>
    </row>
    <row r="644" spans="21:21" ht="25.35" customHeight="1" x14ac:dyDescent="0.25">
      <c r="U644" s="1">
        <f>Empleados!C644</f>
        <v>0</v>
      </c>
    </row>
    <row r="645" spans="21:21" ht="25.35" customHeight="1" x14ac:dyDescent="0.25">
      <c r="U645" s="1">
        <f>Empleados!C645</f>
        <v>0</v>
      </c>
    </row>
    <row r="646" spans="21:21" ht="25.35" customHeight="1" x14ac:dyDescent="0.25">
      <c r="U646" s="1">
        <f>Empleados!C646</f>
        <v>0</v>
      </c>
    </row>
    <row r="647" spans="21:21" ht="25.35" customHeight="1" x14ac:dyDescent="0.25">
      <c r="U647" s="1">
        <f>Empleados!C647</f>
        <v>0</v>
      </c>
    </row>
    <row r="648" spans="21:21" ht="25.35" customHeight="1" x14ac:dyDescent="0.25">
      <c r="U648" s="1">
        <f>Empleados!C648</f>
        <v>0</v>
      </c>
    </row>
    <row r="649" spans="21:21" ht="25.35" customHeight="1" x14ac:dyDescent="0.25">
      <c r="U649" s="1">
        <f>Empleados!C649</f>
        <v>0</v>
      </c>
    </row>
    <row r="650" spans="21:21" ht="25.35" customHeight="1" x14ac:dyDescent="0.25">
      <c r="U650" s="1">
        <f>Empleados!C650</f>
        <v>0</v>
      </c>
    </row>
    <row r="651" spans="21:21" ht="25.35" customHeight="1" x14ac:dyDescent="0.25">
      <c r="U651" s="1">
        <f>Empleados!C651</f>
        <v>0</v>
      </c>
    </row>
    <row r="652" spans="21:21" ht="25.35" customHeight="1" x14ac:dyDescent="0.25">
      <c r="U652" s="1">
        <f>Empleados!C652</f>
        <v>0</v>
      </c>
    </row>
    <row r="653" spans="21:21" ht="25.35" customHeight="1" x14ac:dyDescent="0.25">
      <c r="U653" s="1">
        <f>Empleados!C653</f>
        <v>0</v>
      </c>
    </row>
    <row r="654" spans="21:21" ht="25.35" customHeight="1" x14ac:dyDescent="0.25">
      <c r="U654" s="1">
        <f>Empleados!C654</f>
        <v>0</v>
      </c>
    </row>
    <row r="655" spans="21:21" ht="25.35" customHeight="1" x14ac:dyDescent="0.25">
      <c r="U655" s="1">
        <f>Empleados!C655</f>
        <v>0</v>
      </c>
    </row>
    <row r="656" spans="21:21" ht="25.35" customHeight="1" x14ac:dyDescent="0.25">
      <c r="U656" s="1">
        <f>Empleados!C656</f>
        <v>0</v>
      </c>
    </row>
    <row r="657" spans="21:21" ht="25.35" customHeight="1" x14ac:dyDescent="0.25">
      <c r="U657" s="1">
        <f>Empleados!C657</f>
        <v>0</v>
      </c>
    </row>
    <row r="658" spans="21:21" ht="25.35" customHeight="1" x14ac:dyDescent="0.25">
      <c r="U658" s="1">
        <f>Empleados!C658</f>
        <v>0</v>
      </c>
    </row>
    <row r="659" spans="21:21" ht="25.35" customHeight="1" x14ac:dyDescent="0.25">
      <c r="U659" s="1">
        <f>Empleados!C659</f>
        <v>0</v>
      </c>
    </row>
    <row r="660" spans="21:21" ht="25.35" customHeight="1" x14ac:dyDescent="0.25">
      <c r="U660" s="1">
        <f>Empleados!C660</f>
        <v>0</v>
      </c>
    </row>
    <row r="661" spans="21:21" ht="25.35" customHeight="1" x14ac:dyDescent="0.25">
      <c r="U661" s="1">
        <f>Empleados!C661</f>
        <v>0</v>
      </c>
    </row>
    <row r="662" spans="21:21" ht="25.35" customHeight="1" x14ac:dyDescent="0.25">
      <c r="U662" s="1">
        <f>Empleados!C662</f>
        <v>0</v>
      </c>
    </row>
    <row r="663" spans="21:21" ht="25.35" customHeight="1" x14ac:dyDescent="0.25">
      <c r="U663" s="1">
        <f>Empleados!C663</f>
        <v>0</v>
      </c>
    </row>
    <row r="664" spans="21:21" ht="25.35" customHeight="1" x14ac:dyDescent="0.25">
      <c r="U664" s="1">
        <f>Empleados!C664</f>
        <v>0</v>
      </c>
    </row>
    <row r="665" spans="21:21" ht="25.35" customHeight="1" x14ac:dyDescent="0.25">
      <c r="U665" s="1">
        <f>Empleados!C665</f>
        <v>0</v>
      </c>
    </row>
    <row r="666" spans="21:21" ht="25.35" customHeight="1" x14ac:dyDescent="0.25">
      <c r="U666" s="1">
        <f>Empleados!C666</f>
        <v>0</v>
      </c>
    </row>
    <row r="667" spans="21:21" ht="25.35" customHeight="1" x14ac:dyDescent="0.25">
      <c r="U667" s="1">
        <f>Empleados!C667</f>
        <v>0</v>
      </c>
    </row>
    <row r="668" spans="21:21" ht="25.35" customHeight="1" x14ac:dyDescent="0.25">
      <c r="U668" s="1">
        <f>Empleados!C668</f>
        <v>0</v>
      </c>
    </row>
    <row r="669" spans="21:21" ht="25.35" customHeight="1" x14ac:dyDescent="0.25">
      <c r="U669" s="1">
        <f>Empleados!C669</f>
        <v>0</v>
      </c>
    </row>
    <row r="670" spans="21:21" ht="25.35" customHeight="1" x14ac:dyDescent="0.25">
      <c r="U670" s="1">
        <f>Empleados!C670</f>
        <v>0</v>
      </c>
    </row>
    <row r="671" spans="21:21" ht="25.35" customHeight="1" x14ac:dyDescent="0.25">
      <c r="U671" s="1">
        <f>Empleados!C671</f>
        <v>0</v>
      </c>
    </row>
    <row r="672" spans="21:21" ht="25.35" customHeight="1" x14ac:dyDescent="0.25">
      <c r="U672" s="1">
        <f>Empleados!C672</f>
        <v>0</v>
      </c>
    </row>
    <row r="673" spans="21:21" ht="25.35" customHeight="1" x14ac:dyDescent="0.25">
      <c r="U673" s="1">
        <f>Empleados!C673</f>
        <v>0</v>
      </c>
    </row>
    <row r="674" spans="21:21" ht="25.35" customHeight="1" x14ac:dyDescent="0.25">
      <c r="U674" s="1">
        <f>Empleados!C674</f>
        <v>0</v>
      </c>
    </row>
    <row r="675" spans="21:21" ht="25.35" customHeight="1" x14ac:dyDescent="0.25">
      <c r="U675" s="1">
        <f>Empleados!C675</f>
        <v>0</v>
      </c>
    </row>
    <row r="676" spans="21:21" ht="25.35" customHeight="1" x14ac:dyDescent="0.25">
      <c r="U676" s="1">
        <f>Empleados!C676</f>
        <v>0</v>
      </c>
    </row>
    <row r="677" spans="21:21" ht="25.35" customHeight="1" x14ac:dyDescent="0.25">
      <c r="U677" s="1">
        <f>Empleados!C677</f>
        <v>0</v>
      </c>
    </row>
    <row r="678" spans="21:21" ht="25.35" customHeight="1" x14ac:dyDescent="0.25">
      <c r="U678" s="1">
        <f>Empleados!C678</f>
        <v>0</v>
      </c>
    </row>
    <row r="679" spans="21:21" ht="25.35" customHeight="1" x14ac:dyDescent="0.25">
      <c r="U679" s="1">
        <f>Empleados!C679</f>
        <v>0</v>
      </c>
    </row>
    <row r="680" spans="21:21" ht="25.35" customHeight="1" x14ac:dyDescent="0.25">
      <c r="U680" s="1">
        <f>Empleados!C680</f>
        <v>0</v>
      </c>
    </row>
    <row r="681" spans="21:21" ht="25.35" customHeight="1" x14ac:dyDescent="0.25">
      <c r="U681" s="1">
        <f>Empleados!C681</f>
        <v>0</v>
      </c>
    </row>
    <row r="682" spans="21:21" ht="25.35" customHeight="1" x14ac:dyDescent="0.25">
      <c r="U682" s="1">
        <f>Empleados!C682</f>
        <v>0</v>
      </c>
    </row>
    <row r="683" spans="21:21" ht="25.35" customHeight="1" x14ac:dyDescent="0.25">
      <c r="U683" s="1">
        <f>Empleados!C683</f>
        <v>0</v>
      </c>
    </row>
    <row r="684" spans="21:21" ht="25.35" customHeight="1" x14ac:dyDescent="0.25">
      <c r="U684" s="1">
        <f>Empleados!C684</f>
        <v>0</v>
      </c>
    </row>
    <row r="685" spans="21:21" ht="25.35" customHeight="1" x14ac:dyDescent="0.25">
      <c r="U685" s="1">
        <f>Empleados!C685</f>
        <v>0</v>
      </c>
    </row>
    <row r="686" spans="21:21" ht="25.35" customHeight="1" x14ac:dyDescent="0.25">
      <c r="U686" s="1">
        <f>Empleados!C686</f>
        <v>0</v>
      </c>
    </row>
    <row r="687" spans="21:21" ht="25.35" customHeight="1" x14ac:dyDescent="0.25">
      <c r="U687" s="1">
        <f>Empleados!C687</f>
        <v>0</v>
      </c>
    </row>
    <row r="688" spans="21:21" ht="25.35" customHeight="1" x14ac:dyDescent="0.25">
      <c r="U688" s="1">
        <f>Empleados!C688</f>
        <v>0</v>
      </c>
    </row>
    <row r="689" spans="21:21" ht="25.35" customHeight="1" x14ac:dyDescent="0.25">
      <c r="U689" s="1">
        <f>Empleados!C689</f>
        <v>0</v>
      </c>
    </row>
    <row r="690" spans="21:21" ht="25.35" customHeight="1" x14ac:dyDescent="0.25">
      <c r="U690" s="1">
        <f>Empleados!C690</f>
        <v>0</v>
      </c>
    </row>
    <row r="691" spans="21:21" ht="25.35" customHeight="1" x14ac:dyDescent="0.25">
      <c r="U691" s="1">
        <f>Empleados!C691</f>
        <v>0</v>
      </c>
    </row>
    <row r="692" spans="21:21" ht="25.35" customHeight="1" x14ac:dyDescent="0.25">
      <c r="U692" s="1">
        <f>Empleados!C692</f>
        <v>0</v>
      </c>
    </row>
    <row r="693" spans="21:21" ht="25.35" customHeight="1" x14ac:dyDescent="0.25">
      <c r="U693" s="1">
        <f>Empleados!C693</f>
        <v>0</v>
      </c>
    </row>
    <row r="694" spans="21:21" ht="25.35" customHeight="1" x14ac:dyDescent="0.25">
      <c r="U694" s="1">
        <f>Empleados!C694</f>
        <v>0</v>
      </c>
    </row>
    <row r="695" spans="21:21" ht="25.35" customHeight="1" x14ac:dyDescent="0.25">
      <c r="U695" s="1">
        <f>Empleados!C695</f>
        <v>0</v>
      </c>
    </row>
    <row r="696" spans="21:21" ht="25.35" customHeight="1" x14ac:dyDescent="0.25">
      <c r="U696" s="1">
        <f>Empleados!C696</f>
        <v>0</v>
      </c>
    </row>
    <row r="697" spans="21:21" ht="25.35" customHeight="1" x14ac:dyDescent="0.25">
      <c r="U697" s="1">
        <f>Empleados!C697</f>
        <v>0</v>
      </c>
    </row>
    <row r="698" spans="21:21" ht="25.35" customHeight="1" x14ac:dyDescent="0.25">
      <c r="U698" s="1">
        <f>Empleados!C698</f>
        <v>0</v>
      </c>
    </row>
    <row r="699" spans="21:21" ht="25.35" customHeight="1" x14ac:dyDescent="0.25">
      <c r="U699" s="1">
        <f>Empleados!C699</f>
        <v>0</v>
      </c>
    </row>
    <row r="700" spans="21:21" ht="25.35" customHeight="1" x14ac:dyDescent="0.25">
      <c r="U700" s="1">
        <f>Empleados!C700</f>
        <v>0</v>
      </c>
    </row>
    <row r="701" spans="21:21" ht="25.35" customHeight="1" x14ac:dyDescent="0.25">
      <c r="U701" s="1">
        <f>Empleados!C701</f>
        <v>0</v>
      </c>
    </row>
    <row r="702" spans="21:21" ht="25.35" customHeight="1" x14ac:dyDescent="0.25">
      <c r="U702" s="1">
        <f>Empleados!C702</f>
        <v>0</v>
      </c>
    </row>
    <row r="703" spans="21:21" ht="25.35" customHeight="1" x14ac:dyDescent="0.25">
      <c r="U703" s="1">
        <f>Empleados!C703</f>
        <v>0</v>
      </c>
    </row>
    <row r="704" spans="21:21" ht="25.35" customHeight="1" x14ac:dyDescent="0.25">
      <c r="U704" s="1">
        <f>Empleados!C704</f>
        <v>0</v>
      </c>
    </row>
    <row r="705" spans="21:21" ht="25.35" customHeight="1" x14ac:dyDescent="0.25">
      <c r="U705" s="1">
        <f>Empleados!C705</f>
        <v>0</v>
      </c>
    </row>
    <row r="706" spans="21:21" ht="25.35" customHeight="1" x14ac:dyDescent="0.25">
      <c r="U706" s="1">
        <f>Empleados!C706</f>
        <v>0</v>
      </c>
    </row>
    <row r="707" spans="21:21" ht="25.35" customHeight="1" x14ac:dyDescent="0.25">
      <c r="U707" s="1">
        <f>Empleados!C707</f>
        <v>0</v>
      </c>
    </row>
    <row r="708" spans="21:21" ht="25.35" customHeight="1" x14ac:dyDescent="0.25">
      <c r="U708" s="1">
        <f>Empleados!C708</f>
        <v>0</v>
      </c>
    </row>
    <row r="709" spans="21:21" ht="25.35" customHeight="1" x14ac:dyDescent="0.25">
      <c r="U709" s="1">
        <f>Empleados!C709</f>
        <v>0</v>
      </c>
    </row>
    <row r="710" spans="21:21" ht="25.35" customHeight="1" x14ac:dyDescent="0.25">
      <c r="U710" s="1">
        <f>Empleados!C710</f>
        <v>0</v>
      </c>
    </row>
    <row r="711" spans="21:21" ht="25.35" customHeight="1" x14ac:dyDescent="0.25">
      <c r="U711" s="1">
        <f>Empleados!C711</f>
        <v>0</v>
      </c>
    </row>
    <row r="712" spans="21:21" ht="25.35" customHeight="1" x14ac:dyDescent="0.25">
      <c r="U712" s="1">
        <f>Empleados!C712</f>
        <v>0</v>
      </c>
    </row>
    <row r="713" spans="21:21" ht="25.35" customHeight="1" x14ac:dyDescent="0.25">
      <c r="U713" s="1">
        <f>Empleados!C713</f>
        <v>0</v>
      </c>
    </row>
    <row r="714" spans="21:21" ht="25.35" customHeight="1" x14ac:dyDescent="0.25">
      <c r="U714" s="1">
        <f>Empleados!C714</f>
        <v>0</v>
      </c>
    </row>
    <row r="715" spans="21:21" ht="25.35" customHeight="1" x14ac:dyDescent="0.25">
      <c r="U715" s="1">
        <f>Empleados!C715</f>
        <v>0</v>
      </c>
    </row>
    <row r="716" spans="21:21" ht="25.35" customHeight="1" x14ac:dyDescent="0.25">
      <c r="U716" s="1">
        <f>Empleados!C716</f>
        <v>0</v>
      </c>
    </row>
    <row r="717" spans="21:21" ht="25.35" customHeight="1" x14ac:dyDescent="0.25">
      <c r="U717" s="1">
        <f>Empleados!C717</f>
        <v>0</v>
      </c>
    </row>
    <row r="718" spans="21:21" ht="25.35" customHeight="1" x14ac:dyDescent="0.25">
      <c r="U718" s="1">
        <f>Empleados!C718</f>
        <v>0</v>
      </c>
    </row>
    <row r="719" spans="21:21" ht="25.35" customHeight="1" x14ac:dyDescent="0.25">
      <c r="U719" s="1">
        <f>Empleados!C719</f>
        <v>0</v>
      </c>
    </row>
    <row r="720" spans="21:21" ht="25.35" customHeight="1" x14ac:dyDescent="0.25">
      <c r="U720" s="1">
        <f>Empleados!C720</f>
        <v>0</v>
      </c>
    </row>
    <row r="721" spans="21:21" ht="25.35" customHeight="1" x14ac:dyDescent="0.25">
      <c r="U721" s="1">
        <f>Empleados!C721</f>
        <v>0</v>
      </c>
    </row>
    <row r="722" spans="21:21" ht="25.35" customHeight="1" x14ac:dyDescent="0.25">
      <c r="U722" s="1">
        <f>Empleados!C722</f>
        <v>0</v>
      </c>
    </row>
    <row r="723" spans="21:21" ht="25.35" customHeight="1" x14ac:dyDescent="0.25">
      <c r="U723" s="1">
        <f>Empleados!C723</f>
        <v>0</v>
      </c>
    </row>
    <row r="724" spans="21:21" ht="25.35" customHeight="1" x14ac:dyDescent="0.25">
      <c r="U724" s="1">
        <f>Empleados!C724</f>
        <v>0</v>
      </c>
    </row>
    <row r="725" spans="21:21" ht="25.35" customHeight="1" x14ac:dyDescent="0.25">
      <c r="U725" s="1">
        <f>Empleados!C725</f>
        <v>0</v>
      </c>
    </row>
    <row r="726" spans="21:21" ht="25.35" customHeight="1" x14ac:dyDescent="0.25">
      <c r="U726" s="1">
        <f>Empleados!C726</f>
        <v>0</v>
      </c>
    </row>
    <row r="727" spans="21:21" ht="25.35" customHeight="1" x14ac:dyDescent="0.25">
      <c r="U727" s="1">
        <f>Empleados!C727</f>
        <v>0</v>
      </c>
    </row>
    <row r="728" spans="21:21" ht="25.35" customHeight="1" x14ac:dyDescent="0.25">
      <c r="U728" s="1">
        <f>Empleados!C728</f>
        <v>0</v>
      </c>
    </row>
    <row r="729" spans="21:21" ht="25.35" customHeight="1" x14ac:dyDescent="0.25">
      <c r="U729" s="1">
        <f>Empleados!C729</f>
        <v>0</v>
      </c>
    </row>
    <row r="730" spans="21:21" ht="25.35" customHeight="1" x14ac:dyDescent="0.25">
      <c r="U730" s="1">
        <f>Empleados!C730</f>
        <v>0</v>
      </c>
    </row>
    <row r="731" spans="21:21" ht="25.35" customHeight="1" x14ac:dyDescent="0.25">
      <c r="U731" s="1">
        <f>Empleados!C731</f>
        <v>0</v>
      </c>
    </row>
    <row r="732" spans="21:21" ht="25.35" customHeight="1" x14ac:dyDescent="0.25">
      <c r="U732" s="1">
        <f>Empleados!C732</f>
        <v>0</v>
      </c>
    </row>
    <row r="733" spans="21:21" ht="25.35" customHeight="1" x14ac:dyDescent="0.25">
      <c r="U733" s="1">
        <f>Empleados!C733</f>
        <v>0</v>
      </c>
    </row>
    <row r="734" spans="21:21" ht="25.35" customHeight="1" x14ac:dyDescent="0.25">
      <c r="U734" s="1">
        <f>Empleados!C734</f>
        <v>0</v>
      </c>
    </row>
    <row r="735" spans="21:21" ht="25.35" customHeight="1" x14ac:dyDescent="0.25">
      <c r="U735" s="1">
        <f>Empleados!C735</f>
        <v>0</v>
      </c>
    </row>
    <row r="736" spans="21:21" ht="25.35" customHeight="1" x14ac:dyDescent="0.25">
      <c r="U736" s="1">
        <f>Empleados!C736</f>
        <v>0</v>
      </c>
    </row>
    <row r="737" spans="21:21" ht="25.35" customHeight="1" x14ac:dyDescent="0.25">
      <c r="U737" s="1">
        <f>Empleados!C737</f>
        <v>0</v>
      </c>
    </row>
    <row r="738" spans="21:21" ht="25.35" customHeight="1" x14ac:dyDescent="0.25">
      <c r="U738" s="1">
        <f>Empleados!C738</f>
        <v>0</v>
      </c>
    </row>
    <row r="739" spans="21:21" ht="25.35" customHeight="1" x14ac:dyDescent="0.25">
      <c r="U739" s="1">
        <f>Empleados!C739</f>
        <v>0</v>
      </c>
    </row>
    <row r="740" spans="21:21" ht="25.35" customHeight="1" x14ac:dyDescent="0.25">
      <c r="U740" s="1">
        <f>Empleados!C740</f>
        <v>0</v>
      </c>
    </row>
    <row r="741" spans="21:21" ht="25.35" customHeight="1" x14ac:dyDescent="0.25">
      <c r="U741" s="1">
        <f>Empleados!C741</f>
        <v>0</v>
      </c>
    </row>
    <row r="742" spans="21:21" ht="25.35" customHeight="1" x14ac:dyDescent="0.25">
      <c r="U742" s="1">
        <f>Empleados!C742</f>
        <v>0</v>
      </c>
    </row>
    <row r="743" spans="21:21" ht="25.35" customHeight="1" x14ac:dyDescent="0.25">
      <c r="U743" s="1">
        <f>Empleados!C743</f>
        <v>0</v>
      </c>
    </row>
    <row r="744" spans="21:21" ht="25.35" customHeight="1" x14ac:dyDescent="0.25">
      <c r="U744" s="1">
        <f>Empleados!C744</f>
        <v>0</v>
      </c>
    </row>
    <row r="745" spans="21:21" ht="25.35" customHeight="1" x14ac:dyDescent="0.25">
      <c r="U745" s="1">
        <f>Empleados!C745</f>
        <v>0</v>
      </c>
    </row>
    <row r="746" spans="21:21" ht="25.35" customHeight="1" x14ac:dyDescent="0.25">
      <c r="U746" s="1">
        <f>Empleados!C746</f>
        <v>0</v>
      </c>
    </row>
    <row r="747" spans="21:21" ht="25.35" customHeight="1" x14ac:dyDescent="0.25">
      <c r="U747" s="1">
        <f>Empleados!C747</f>
        <v>0</v>
      </c>
    </row>
    <row r="748" spans="21:21" ht="25.35" customHeight="1" x14ac:dyDescent="0.25">
      <c r="U748" s="1">
        <f>Empleados!C748</f>
        <v>0</v>
      </c>
    </row>
    <row r="749" spans="21:21" ht="25.35" customHeight="1" x14ac:dyDescent="0.25">
      <c r="U749" s="1">
        <f>Empleados!C749</f>
        <v>0</v>
      </c>
    </row>
    <row r="750" spans="21:21" ht="25.35" customHeight="1" x14ac:dyDescent="0.25">
      <c r="U750" s="1">
        <f>Empleados!C750</f>
        <v>0</v>
      </c>
    </row>
    <row r="751" spans="21:21" ht="25.35" customHeight="1" x14ac:dyDescent="0.25">
      <c r="U751" s="1">
        <f>Empleados!C751</f>
        <v>0</v>
      </c>
    </row>
    <row r="752" spans="21:21" ht="25.35" customHeight="1" x14ac:dyDescent="0.25">
      <c r="U752" s="1">
        <f>Empleados!C752</f>
        <v>0</v>
      </c>
    </row>
    <row r="753" spans="21:21" ht="25.35" customHeight="1" x14ac:dyDescent="0.25">
      <c r="U753" s="1">
        <f>Empleados!C753</f>
        <v>0</v>
      </c>
    </row>
    <row r="754" spans="21:21" ht="25.35" customHeight="1" x14ac:dyDescent="0.25">
      <c r="U754" s="1">
        <f>Empleados!C754</f>
        <v>0</v>
      </c>
    </row>
    <row r="755" spans="21:21" ht="25.35" customHeight="1" x14ac:dyDescent="0.25">
      <c r="U755" s="1">
        <f>Empleados!C755</f>
        <v>0</v>
      </c>
    </row>
    <row r="756" spans="21:21" ht="25.35" customHeight="1" x14ac:dyDescent="0.25">
      <c r="U756" s="1">
        <f>Empleados!C756</f>
        <v>0</v>
      </c>
    </row>
    <row r="757" spans="21:21" ht="25.35" customHeight="1" x14ac:dyDescent="0.25">
      <c r="U757" s="1">
        <f>Empleados!C757</f>
        <v>0</v>
      </c>
    </row>
    <row r="758" spans="21:21" ht="25.35" customHeight="1" x14ac:dyDescent="0.25">
      <c r="U758" s="1">
        <f>Empleados!C758</f>
        <v>0</v>
      </c>
    </row>
    <row r="759" spans="21:21" ht="25.35" customHeight="1" x14ac:dyDescent="0.25">
      <c r="U759" s="1">
        <f>Empleados!C759</f>
        <v>0</v>
      </c>
    </row>
    <row r="760" spans="21:21" ht="25.35" customHeight="1" x14ac:dyDescent="0.25">
      <c r="U760" s="1">
        <f>Empleados!C760</f>
        <v>0</v>
      </c>
    </row>
    <row r="761" spans="21:21" ht="25.35" customHeight="1" x14ac:dyDescent="0.25">
      <c r="U761" s="1">
        <f>Empleados!C761</f>
        <v>0</v>
      </c>
    </row>
    <row r="762" spans="21:21" ht="25.35" customHeight="1" x14ac:dyDescent="0.25">
      <c r="U762" s="1">
        <f>Empleados!C762</f>
        <v>0</v>
      </c>
    </row>
    <row r="763" spans="21:21" ht="25.35" customHeight="1" x14ac:dyDescent="0.25">
      <c r="U763" s="1">
        <f>Empleados!C763</f>
        <v>0</v>
      </c>
    </row>
    <row r="764" spans="21:21" ht="25.35" customHeight="1" x14ac:dyDescent="0.25">
      <c r="U764" s="1">
        <f>Empleados!C764</f>
        <v>0</v>
      </c>
    </row>
    <row r="765" spans="21:21" ht="25.35" customHeight="1" x14ac:dyDescent="0.25">
      <c r="U765" s="1">
        <f>Empleados!C765</f>
        <v>0</v>
      </c>
    </row>
    <row r="766" spans="21:21" ht="25.35" customHeight="1" x14ac:dyDescent="0.25">
      <c r="U766" s="1">
        <f>Empleados!C766</f>
        <v>0</v>
      </c>
    </row>
    <row r="767" spans="21:21" ht="25.35" customHeight="1" x14ac:dyDescent="0.25">
      <c r="U767" s="1">
        <f>Empleados!C767</f>
        <v>0</v>
      </c>
    </row>
    <row r="768" spans="21:21" ht="25.35" customHeight="1" x14ac:dyDescent="0.25">
      <c r="U768" s="1">
        <f>Empleados!C768</f>
        <v>0</v>
      </c>
    </row>
    <row r="769" spans="21:21" ht="25.35" customHeight="1" x14ac:dyDescent="0.25">
      <c r="U769" s="1">
        <f>Empleados!C769</f>
        <v>0</v>
      </c>
    </row>
    <row r="770" spans="21:21" ht="25.35" customHeight="1" x14ac:dyDescent="0.25">
      <c r="U770" s="1">
        <f>Empleados!C770</f>
        <v>0</v>
      </c>
    </row>
    <row r="771" spans="21:21" ht="25.35" customHeight="1" x14ac:dyDescent="0.25">
      <c r="U771" s="1">
        <f>Empleados!C771</f>
        <v>0</v>
      </c>
    </row>
    <row r="772" spans="21:21" ht="25.35" customHeight="1" x14ac:dyDescent="0.25">
      <c r="U772" s="1">
        <f>Empleados!C772</f>
        <v>0</v>
      </c>
    </row>
    <row r="773" spans="21:21" ht="25.35" customHeight="1" x14ac:dyDescent="0.25">
      <c r="U773" s="1">
        <f>Empleados!C773</f>
        <v>0</v>
      </c>
    </row>
    <row r="774" spans="21:21" ht="25.35" customHeight="1" x14ac:dyDescent="0.25">
      <c r="U774" s="1">
        <f>Empleados!C774</f>
        <v>0</v>
      </c>
    </row>
    <row r="775" spans="21:21" ht="25.35" customHeight="1" x14ac:dyDescent="0.25">
      <c r="U775" s="1">
        <f>Empleados!C775</f>
        <v>0</v>
      </c>
    </row>
    <row r="776" spans="21:21" ht="25.35" customHeight="1" x14ac:dyDescent="0.25">
      <c r="U776" s="1">
        <f>Empleados!C776</f>
        <v>0</v>
      </c>
    </row>
    <row r="777" spans="21:21" ht="25.35" customHeight="1" x14ac:dyDescent="0.25">
      <c r="U777" s="1">
        <f>Empleados!C777</f>
        <v>0</v>
      </c>
    </row>
    <row r="778" spans="21:21" ht="25.35" customHeight="1" x14ac:dyDescent="0.25">
      <c r="U778" s="1">
        <f>Empleados!C778</f>
        <v>0</v>
      </c>
    </row>
    <row r="779" spans="21:21" ht="25.35" customHeight="1" x14ac:dyDescent="0.25">
      <c r="U779" s="1">
        <f>Empleados!C779</f>
        <v>0</v>
      </c>
    </row>
    <row r="780" spans="21:21" ht="25.35" customHeight="1" x14ac:dyDescent="0.25">
      <c r="U780" s="1">
        <f>Empleados!C780</f>
        <v>0</v>
      </c>
    </row>
    <row r="781" spans="21:21" ht="25.35" customHeight="1" x14ac:dyDescent="0.25">
      <c r="U781" s="1">
        <f>Empleados!C781</f>
        <v>0</v>
      </c>
    </row>
    <row r="782" spans="21:21" ht="25.35" customHeight="1" x14ac:dyDescent="0.25">
      <c r="U782" s="1">
        <f>Empleados!C782</f>
        <v>0</v>
      </c>
    </row>
    <row r="783" spans="21:21" ht="25.35" customHeight="1" x14ac:dyDescent="0.25">
      <c r="U783" s="1">
        <f>Empleados!C783</f>
        <v>0</v>
      </c>
    </row>
    <row r="784" spans="21:21" ht="25.35" customHeight="1" x14ac:dyDescent="0.25">
      <c r="U784" s="1">
        <f>Empleados!C784</f>
        <v>0</v>
      </c>
    </row>
    <row r="785" spans="21:21" ht="25.35" customHeight="1" x14ac:dyDescent="0.25">
      <c r="U785" s="1">
        <f>Empleados!C785</f>
        <v>0</v>
      </c>
    </row>
    <row r="786" spans="21:21" ht="25.35" customHeight="1" x14ac:dyDescent="0.25">
      <c r="U786" s="1">
        <f>Empleados!C786</f>
        <v>0</v>
      </c>
    </row>
    <row r="787" spans="21:21" ht="25.35" customHeight="1" x14ac:dyDescent="0.25">
      <c r="U787" s="1">
        <f>Empleados!C787</f>
        <v>0</v>
      </c>
    </row>
    <row r="788" spans="21:21" ht="25.35" customHeight="1" x14ac:dyDescent="0.25">
      <c r="U788" s="1">
        <f>Empleados!C788</f>
        <v>0</v>
      </c>
    </row>
    <row r="789" spans="21:21" ht="25.35" customHeight="1" x14ac:dyDescent="0.25">
      <c r="U789" s="1">
        <f>Empleados!C789</f>
        <v>0</v>
      </c>
    </row>
    <row r="790" spans="21:21" ht="25.35" customHeight="1" x14ac:dyDescent="0.25">
      <c r="U790" s="1">
        <f>Empleados!C790</f>
        <v>0</v>
      </c>
    </row>
    <row r="791" spans="21:21" ht="25.35" customHeight="1" x14ac:dyDescent="0.25">
      <c r="U791" s="1">
        <f>Empleados!C791</f>
        <v>0</v>
      </c>
    </row>
    <row r="792" spans="21:21" ht="25.35" customHeight="1" x14ac:dyDescent="0.25">
      <c r="U792" s="1">
        <f>Empleados!C792</f>
        <v>0</v>
      </c>
    </row>
    <row r="793" spans="21:21" ht="25.35" customHeight="1" x14ac:dyDescent="0.25">
      <c r="U793" s="1">
        <f>Empleados!C793</f>
        <v>0</v>
      </c>
    </row>
    <row r="794" spans="21:21" ht="25.35" customHeight="1" x14ac:dyDescent="0.25">
      <c r="U794" s="1">
        <f>Empleados!C794</f>
        <v>0</v>
      </c>
    </row>
    <row r="795" spans="21:21" ht="25.35" customHeight="1" x14ac:dyDescent="0.25">
      <c r="U795" s="1">
        <f>Empleados!C795</f>
        <v>0</v>
      </c>
    </row>
    <row r="796" spans="21:21" ht="25.35" customHeight="1" x14ac:dyDescent="0.25">
      <c r="U796" s="1">
        <f>Empleados!C796</f>
        <v>0</v>
      </c>
    </row>
    <row r="797" spans="21:21" ht="25.35" customHeight="1" x14ac:dyDescent="0.25">
      <c r="U797" s="1">
        <f>Empleados!C797</f>
        <v>0</v>
      </c>
    </row>
    <row r="798" spans="21:21" ht="25.35" customHeight="1" x14ac:dyDescent="0.25">
      <c r="U798" s="1">
        <f>Empleados!C798</f>
        <v>0</v>
      </c>
    </row>
    <row r="799" spans="21:21" ht="25.35" customHeight="1" x14ac:dyDescent="0.25">
      <c r="U799" s="1">
        <f>Empleados!C799</f>
        <v>0</v>
      </c>
    </row>
    <row r="800" spans="21:21" ht="25.35" customHeight="1" x14ac:dyDescent="0.25">
      <c r="U800" s="1">
        <f>Empleados!C800</f>
        <v>0</v>
      </c>
    </row>
    <row r="801" spans="21:21" ht="25.35" customHeight="1" x14ac:dyDescent="0.25">
      <c r="U801" s="1">
        <f>Empleados!C801</f>
        <v>0</v>
      </c>
    </row>
    <row r="802" spans="21:21" ht="25.35" customHeight="1" x14ac:dyDescent="0.25">
      <c r="U802" s="1">
        <f>Empleados!C802</f>
        <v>0</v>
      </c>
    </row>
    <row r="803" spans="21:21" ht="25.35" customHeight="1" x14ac:dyDescent="0.25">
      <c r="U803" s="1">
        <f>Empleados!C803</f>
        <v>0</v>
      </c>
    </row>
    <row r="804" spans="21:21" ht="25.35" customHeight="1" x14ac:dyDescent="0.25">
      <c r="U804" s="1">
        <f>Empleados!C804</f>
        <v>0</v>
      </c>
    </row>
    <row r="805" spans="21:21" ht="25.35" customHeight="1" x14ac:dyDescent="0.25">
      <c r="U805" s="1">
        <f>Empleados!C805</f>
        <v>0</v>
      </c>
    </row>
    <row r="806" spans="21:21" ht="25.35" customHeight="1" x14ac:dyDescent="0.25">
      <c r="U806" s="1">
        <f>Empleados!C806</f>
        <v>0</v>
      </c>
    </row>
    <row r="807" spans="21:21" ht="25.35" customHeight="1" x14ac:dyDescent="0.25">
      <c r="U807" s="1">
        <f>Empleados!C807</f>
        <v>0</v>
      </c>
    </row>
    <row r="808" spans="21:21" ht="25.35" customHeight="1" x14ac:dyDescent="0.25">
      <c r="U808" s="1">
        <f>Empleados!C808</f>
        <v>0</v>
      </c>
    </row>
    <row r="809" spans="21:21" ht="25.35" customHeight="1" x14ac:dyDescent="0.25">
      <c r="U809" s="1">
        <f>Empleados!C809</f>
        <v>0</v>
      </c>
    </row>
    <row r="810" spans="21:21" ht="25.35" customHeight="1" x14ac:dyDescent="0.25">
      <c r="U810" s="1">
        <f>Empleados!C810</f>
        <v>0</v>
      </c>
    </row>
    <row r="811" spans="21:21" ht="25.35" customHeight="1" x14ac:dyDescent="0.25">
      <c r="U811" s="1">
        <f>Empleados!C811</f>
        <v>0</v>
      </c>
    </row>
    <row r="812" spans="21:21" ht="25.35" customHeight="1" x14ac:dyDescent="0.25">
      <c r="U812" s="1">
        <f>Empleados!C812</f>
        <v>0</v>
      </c>
    </row>
    <row r="813" spans="21:21" ht="25.35" customHeight="1" x14ac:dyDescent="0.25">
      <c r="U813" s="1">
        <f>Empleados!C813</f>
        <v>0</v>
      </c>
    </row>
    <row r="814" spans="21:21" ht="25.35" customHeight="1" x14ac:dyDescent="0.25">
      <c r="U814" s="1">
        <f>Empleados!C814</f>
        <v>0</v>
      </c>
    </row>
    <row r="815" spans="21:21" ht="25.35" customHeight="1" x14ac:dyDescent="0.25">
      <c r="U815" s="1">
        <f>Empleados!C815</f>
        <v>0</v>
      </c>
    </row>
    <row r="816" spans="21:21" ht="25.35" customHeight="1" x14ac:dyDescent="0.25">
      <c r="U816" s="1">
        <f>Empleados!C816</f>
        <v>0</v>
      </c>
    </row>
    <row r="817" spans="21:21" ht="25.35" customHeight="1" x14ac:dyDescent="0.25">
      <c r="U817" s="1">
        <f>Empleados!C817</f>
        <v>0</v>
      </c>
    </row>
    <row r="818" spans="21:21" ht="25.35" customHeight="1" x14ac:dyDescent="0.25">
      <c r="U818" s="1">
        <f>Empleados!C818</f>
        <v>0</v>
      </c>
    </row>
    <row r="819" spans="21:21" ht="25.35" customHeight="1" x14ac:dyDescent="0.25">
      <c r="U819" s="1">
        <f>Empleados!C819</f>
        <v>0</v>
      </c>
    </row>
    <row r="820" spans="21:21" ht="25.35" customHeight="1" x14ac:dyDescent="0.25">
      <c r="U820" s="1">
        <f>Empleados!C820</f>
        <v>0</v>
      </c>
    </row>
    <row r="821" spans="21:21" ht="25.35" customHeight="1" x14ac:dyDescent="0.25">
      <c r="U821" s="1">
        <f>Empleados!C821</f>
        <v>0</v>
      </c>
    </row>
    <row r="822" spans="21:21" ht="25.35" customHeight="1" x14ac:dyDescent="0.25">
      <c r="U822" s="1">
        <f>Empleados!C822</f>
        <v>0</v>
      </c>
    </row>
    <row r="823" spans="21:21" ht="25.35" customHeight="1" x14ac:dyDescent="0.25">
      <c r="U823" s="1">
        <f>Empleados!C823</f>
        <v>0</v>
      </c>
    </row>
    <row r="824" spans="21:21" ht="25.35" customHeight="1" x14ac:dyDescent="0.25">
      <c r="U824" s="1">
        <f>Empleados!C824</f>
        <v>0</v>
      </c>
    </row>
    <row r="825" spans="21:21" ht="25.35" customHeight="1" x14ac:dyDescent="0.25">
      <c r="U825" s="1">
        <f>Empleados!C825</f>
        <v>0</v>
      </c>
    </row>
    <row r="826" spans="21:21" ht="25.35" customHeight="1" x14ac:dyDescent="0.25">
      <c r="U826" s="1">
        <f>Empleados!C826</f>
        <v>0</v>
      </c>
    </row>
    <row r="827" spans="21:21" ht="25.35" customHeight="1" x14ac:dyDescent="0.25">
      <c r="U827" s="1">
        <f>Empleados!C827</f>
        <v>0</v>
      </c>
    </row>
    <row r="828" spans="21:21" ht="25.35" customHeight="1" x14ac:dyDescent="0.25">
      <c r="U828" s="1">
        <f>Empleados!C828</f>
        <v>0</v>
      </c>
    </row>
    <row r="829" spans="21:21" ht="25.35" customHeight="1" x14ac:dyDescent="0.25">
      <c r="U829" s="1">
        <f>Empleados!C829</f>
        <v>0</v>
      </c>
    </row>
    <row r="830" spans="21:21" ht="25.35" customHeight="1" x14ac:dyDescent="0.25">
      <c r="U830" s="1">
        <f>Empleados!C830</f>
        <v>0</v>
      </c>
    </row>
    <row r="831" spans="21:21" ht="25.35" customHeight="1" x14ac:dyDescent="0.25">
      <c r="U831" s="1">
        <f>Empleados!C831</f>
        <v>0</v>
      </c>
    </row>
    <row r="832" spans="21:21" ht="25.35" customHeight="1" x14ac:dyDescent="0.25">
      <c r="U832" s="1">
        <f>Empleados!C832</f>
        <v>0</v>
      </c>
    </row>
    <row r="833" spans="21:21" ht="25.35" customHeight="1" x14ac:dyDescent="0.25">
      <c r="U833" s="1">
        <f>Empleados!C833</f>
        <v>0</v>
      </c>
    </row>
    <row r="834" spans="21:21" ht="25.35" customHeight="1" x14ac:dyDescent="0.25">
      <c r="U834" s="1">
        <f>Empleados!C834</f>
        <v>0</v>
      </c>
    </row>
    <row r="835" spans="21:21" ht="25.35" customHeight="1" x14ac:dyDescent="0.25">
      <c r="U835" s="1">
        <f>Empleados!C835</f>
        <v>0</v>
      </c>
    </row>
    <row r="836" spans="21:21" ht="25.35" customHeight="1" x14ac:dyDescent="0.25">
      <c r="U836" s="1">
        <f>Empleados!C836</f>
        <v>0</v>
      </c>
    </row>
    <row r="837" spans="21:21" ht="25.35" customHeight="1" x14ac:dyDescent="0.25">
      <c r="U837" s="1">
        <f>Empleados!C837</f>
        <v>0</v>
      </c>
    </row>
    <row r="838" spans="21:21" ht="25.35" customHeight="1" x14ac:dyDescent="0.25">
      <c r="U838" s="1">
        <f>Empleados!C838</f>
        <v>0</v>
      </c>
    </row>
    <row r="839" spans="21:21" ht="25.35" customHeight="1" x14ac:dyDescent="0.25">
      <c r="U839" s="1">
        <f>Empleados!C839</f>
        <v>0</v>
      </c>
    </row>
    <row r="840" spans="21:21" ht="25.35" customHeight="1" x14ac:dyDescent="0.25">
      <c r="U840" s="1">
        <f>Empleados!C840</f>
        <v>0</v>
      </c>
    </row>
    <row r="841" spans="21:21" ht="25.35" customHeight="1" x14ac:dyDescent="0.25">
      <c r="U841" s="1">
        <f>Empleados!C841</f>
        <v>0</v>
      </c>
    </row>
    <row r="842" spans="21:21" ht="25.35" customHeight="1" x14ac:dyDescent="0.25">
      <c r="U842" s="1">
        <f>Empleados!C842</f>
        <v>0</v>
      </c>
    </row>
    <row r="843" spans="21:21" ht="25.35" customHeight="1" x14ac:dyDescent="0.25">
      <c r="U843" s="1">
        <f>Empleados!C843</f>
        <v>0</v>
      </c>
    </row>
    <row r="844" spans="21:21" ht="25.35" customHeight="1" x14ac:dyDescent="0.25">
      <c r="U844" s="1">
        <f>Empleados!C844</f>
        <v>0</v>
      </c>
    </row>
    <row r="845" spans="21:21" ht="25.35" customHeight="1" x14ac:dyDescent="0.25">
      <c r="U845" s="1">
        <f>Empleados!C845</f>
        <v>0</v>
      </c>
    </row>
    <row r="846" spans="21:21" ht="25.35" customHeight="1" x14ac:dyDescent="0.25">
      <c r="U846" s="1">
        <f>Empleados!C846</f>
        <v>0</v>
      </c>
    </row>
    <row r="847" spans="21:21" ht="25.35" customHeight="1" x14ac:dyDescent="0.25">
      <c r="U847" s="1">
        <f>Empleados!C847</f>
        <v>0</v>
      </c>
    </row>
    <row r="848" spans="21:21" ht="25.35" customHeight="1" x14ac:dyDescent="0.25">
      <c r="U848" s="1">
        <f>Empleados!C848</f>
        <v>0</v>
      </c>
    </row>
    <row r="849" spans="21:21" ht="25.35" customHeight="1" x14ac:dyDescent="0.25">
      <c r="U849" s="1">
        <f>Empleados!C849</f>
        <v>0</v>
      </c>
    </row>
    <row r="850" spans="21:21" ht="25.35" customHeight="1" x14ac:dyDescent="0.25">
      <c r="U850" s="1">
        <f>Empleados!C850</f>
        <v>0</v>
      </c>
    </row>
    <row r="851" spans="21:21" ht="25.35" customHeight="1" x14ac:dyDescent="0.25">
      <c r="U851" s="1">
        <f>Empleados!C851</f>
        <v>0</v>
      </c>
    </row>
    <row r="852" spans="21:21" ht="25.35" customHeight="1" x14ac:dyDescent="0.25">
      <c r="U852" s="1">
        <f>Empleados!C852</f>
        <v>0</v>
      </c>
    </row>
    <row r="853" spans="21:21" ht="25.35" customHeight="1" x14ac:dyDescent="0.25">
      <c r="U853" s="1">
        <f>Empleados!C853</f>
        <v>0</v>
      </c>
    </row>
    <row r="854" spans="21:21" ht="25.35" customHeight="1" x14ac:dyDescent="0.25">
      <c r="U854" s="1">
        <f>Empleados!C854</f>
        <v>0</v>
      </c>
    </row>
    <row r="855" spans="21:21" ht="25.35" customHeight="1" x14ac:dyDescent="0.25">
      <c r="U855" s="1">
        <f>Empleados!C855</f>
        <v>0</v>
      </c>
    </row>
    <row r="856" spans="21:21" ht="25.35" customHeight="1" x14ac:dyDescent="0.25">
      <c r="U856" s="1">
        <f>Empleados!C856</f>
        <v>0</v>
      </c>
    </row>
    <row r="857" spans="21:21" ht="25.35" customHeight="1" x14ac:dyDescent="0.25">
      <c r="U857" s="1">
        <f>Empleados!C857</f>
        <v>0</v>
      </c>
    </row>
    <row r="858" spans="21:21" ht="25.35" customHeight="1" x14ac:dyDescent="0.25">
      <c r="U858" s="1">
        <f>Empleados!C858</f>
        <v>0</v>
      </c>
    </row>
    <row r="859" spans="21:21" ht="25.35" customHeight="1" x14ac:dyDescent="0.25">
      <c r="U859" s="1">
        <f>Empleados!C859</f>
        <v>0</v>
      </c>
    </row>
    <row r="860" spans="21:21" ht="25.35" customHeight="1" x14ac:dyDescent="0.25">
      <c r="U860" s="1">
        <f>Empleados!C860</f>
        <v>0</v>
      </c>
    </row>
    <row r="861" spans="21:21" ht="25.35" customHeight="1" x14ac:dyDescent="0.25">
      <c r="U861" s="1">
        <f>Empleados!C861</f>
        <v>0</v>
      </c>
    </row>
    <row r="862" spans="21:21" ht="25.35" customHeight="1" x14ac:dyDescent="0.25">
      <c r="U862" s="1">
        <f>Empleados!C862</f>
        <v>0</v>
      </c>
    </row>
    <row r="863" spans="21:21" ht="25.35" customHeight="1" x14ac:dyDescent="0.25">
      <c r="U863" s="1">
        <f>Empleados!C863</f>
        <v>0</v>
      </c>
    </row>
    <row r="864" spans="21:21" ht="25.35" customHeight="1" x14ac:dyDescent="0.25">
      <c r="U864" s="1">
        <f>Empleados!C864</f>
        <v>0</v>
      </c>
    </row>
    <row r="865" spans="21:21" ht="25.35" customHeight="1" x14ac:dyDescent="0.25">
      <c r="U865" s="1">
        <f>Empleados!C865</f>
        <v>0</v>
      </c>
    </row>
    <row r="866" spans="21:21" ht="25.35" customHeight="1" x14ac:dyDescent="0.25">
      <c r="U866" s="1">
        <f>Empleados!C866</f>
        <v>0</v>
      </c>
    </row>
    <row r="867" spans="21:21" ht="25.35" customHeight="1" x14ac:dyDescent="0.25">
      <c r="U867" s="1">
        <f>Empleados!C867</f>
        <v>0</v>
      </c>
    </row>
    <row r="868" spans="21:21" ht="25.35" customHeight="1" x14ac:dyDescent="0.25">
      <c r="U868" s="1">
        <f>Empleados!C868</f>
        <v>0</v>
      </c>
    </row>
    <row r="869" spans="21:21" ht="25.35" customHeight="1" x14ac:dyDescent="0.25">
      <c r="U869" s="1">
        <f>Empleados!C869</f>
        <v>0</v>
      </c>
    </row>
    <row r="870" spans="21:21" ht="25.35" customHeight="1" x14ac:dyDescent="0.25">
      <c r="U870" s="1">
        <f>Empleados!C870</f>
        <v>0</v>
      </c>
    </row>
    <row r="871" spans="21:21" ht="25.35" customHeight="1" x14ac:dyDescent="0.25">
      <c r="U871" s="1">
        <f>Empleados!C871</f>
        <v>0</v>
      </c>
    </row>
    <row r="872" spans="21:21" ht="25.35" customHeight="1" x14ac:dyDescent="0.25">
      <c r="U872" s="1">
        <f>Empleados!C872</f>
        <v>0</v>
      </c>
    </row>
    <row r="873" spans="21:21" ht="25.35" customHeight="1" x14ac:dyDescent="0.25">
      <c r="U873" s="1">
        <f>Empleados!C873</f>
        <v>0</v>
      </c>
    </row>
    <row r="874" spans="21:21" ht="25.35" customHeight="1" x14ac:dyDescent="0.25">
      <c r="U874" s="1">
        <f>Empleados!C874</f>
        <v>0</v>
      </c>
    </row>
    <row r="875" spans="21:21" ht="25.35" customHeight="1" x14ac:dyDescent="0.25">
      <c r="U875" s="1">
        <f>Empleados!C875</f>
        <v>0</v>
      </c>
    </row>
    <row r="876" spans="21:21" ht="25.35" customHeight="1" x14ac:dyDescent="0.25">
      <c r="U876" s="1">
        <f>Empleados!C876</f>
        <v>0</v>
      </c>
    </row>
    <row r="877" spans="21:21" ht="25.35" customHeight="1" x14ac:dyDescent="0.25">
      <c r="U877" s="1">
        <f>Empleados!C877</f>
        <v>0</v>
      </c>
    </row>
    <row r="878" spans="21:21" ht="25.35" customHeight="1" x14ac:dyDescent="0.25">
      <c r="U878" s="1">
        <f>Empleados!C878</f>
        <v>0</v>
      </c>
    </row>
    <row r="879" spans="21:21" ht="25.35" customHeight="1" x14ac:dyDescent="0.25">
      <c r="U879" s="1">
        <f>Empleados!C879</f>
        <v>0</v>
      </c>
    </row>
    <row r="880" spans="21:21" ht="25.35" customHeight="1" x14ac:dyDescent="0.25">
      <c r="U880" s="1">
        <f>Empleados!C880</f>
        <v>0</v>
      </c>
    </row>
    <row r="881" spans="21:21" ht="25.35" customHeight="1" x14ac:dyDescent="0.25">
      <c r="U881" s="1">
        <f>Empleados!C881</f>
        <v>0</v>
      </c>
    </row>
    <row r="882" spans="21:21" ht="25.35" customHeight="1" x14ac:dyDescent="0.25">
      <c r="U882" s="1">
        <f>Empleados!C882</f>
        <v>0</v>
      </c>
    </row>
    <row r="883" spans="21:21" ht="25.35" customHeight="1" x14ac:dyDescent="0.25">
      <c r="U883" s="1">
        <f>Empleados!C883</f>
        <v>0</v>
      </c>
    </row>
    <row r="884" spans="21:21" ht="25.35" customHeight="1" x14ac:dyDescent="0.25">
      <c r="U884" s="1">
        <f>Empleados!C884</f>
        <v>0</v>
      </c>
    </row>
    <row r="885" spans="21:21" ht="25.35" customHeight="1" x14ac:dyDescent="0.25">
      <c r="U885" s="1">
        <f>Empleados!C885</f>
        <v>0</v>
      </c>
    </row>
    <row r="886" spans="21:21" ht="25.35" customHeight="1" x14ac:dyDescent="0.25">
      <c r="U886" s="1">
        <f>Empleados!C886</f>
        <v>0</v>
      </c>
    </row>
    <row r="887" spans="21:21" ht="25.35" customHeight="1" x14ac:dyDescent="0.25">
      <c r="U887" s="1">
        <f>Empleados!C887</f>
        <v>0</v>
      </c>
    </row>
    <row r="888" spans="21:21" ht="25.35" customHeight="1" x14ac:dyDescent="0.25">
      <c r="U888" s="1">
        <f>Empleados!C888</f>
        <v>0</v>
      </c>
    </row>
    <row r="889" spans="21:21" ht="25.35" customHeight="1" x14ac:dyDescent="0.25">
      <c r="U889" s="1">
        <f>Empleados!C889</f>
        <v>0</v>
      </c>
    </row>
    <row r="890" spans="21:21" ht="25.35" customHeight="1" x14ac:dyDescent="0.25">
      <c r="U890" s="1">
        <f>Empleados!C890</f>
        <v>0</v>
      </c>
    </row>
    <row r="891" spans="21:21" ht="25.35" customHeight="1" x14ac:dyDescent="0.25">
      <c r="U891" s="1">
        <f>Empleados!C891</f>
        <v>0</v>
      </c>
    </row>
    <row r="892" spans="21:21" ht="25.35" customHeight="1" x14ac:dyDescent="0.25">
      <c r="U892" s="1">
        <f>Empleados!C892</f>
        <v>0</v>
      </c>
    </row>
    <row r="893" spans="21:21" ht="25.35" customHeight="1" x14ac:dyDescent="0.25">
      <c r="U893" s="1">
        <f>Empleados!C893</f>
        <v>0</v>
      </c>
    </row>
    <row r="894" spans="21:21" ht="25.35" customHeight="1" x14ac:dyDescent="0.25">
      <c r="U894" s="1">
        <f>Empleados!C894</f>
        <v>0</v>
      </c>
    </row>
    <row r="895" spans="21:21" ht="25.35" customHeight="1" x14ac:dyDescent="0.25">
      <c r="U895" s="1">
        <f>Empleados!C895</f>
        <v>0</v>
      </c>
    </row>
    <row r="896" spans="21:21" ht="25.35" customHeight="1" x14ac:dyDescent="0.25">
      <c r="U896" s="1">
        <f>Empleados!C896</f>
        <v>0</v>
      </c>
    </row>
    <row r="897" spans="21:21" ht="25.35" customHeight="1" x14ac:dyDescent="0.25">
      <c r="U897" s="1">
        <f>Empleados!C897</f>
        <v>0</v>
      </c>
    </row>
    <row r="898" spans="21:21" ht="25.35" customHeight="1" x14ac:dyDescent="0.25">
      <c r="U898" s="1">
        <f>Empleados!C898</f>
        <v>0</v>
      </c>
    </row>
    <row r="899" spans="21:21" ht="25.35" customHeight="1" x14ac:dyDescent="0.25">
      <c r="U899" s="1">
        <f>Empleados!C899</f>
        <v>0</v>
      </c>
    </row>
    <row r="900" spans="21:21" ht="25.35" customHeight="1" x14ac:dyDescent="0.25">
      <c r="U900" s="1">
        <f>Empleados!C900</f>
        <v>0</v>
      </c>
    </row>
    <row r="901" spans="21:21" ht="25.35" customHeight="1" x14ac:dyDescent="0.25">
      <c r="U901" s="1">
        <f>Empleados!C901</f>
        <v>0</v>
      </c>
    </row>
    <row r="902" spans="21:21" ht="25.35" customHeight="1" x14ac:dyDescent="0.25">
      <c r="U902" s="1">
        <f>Empleados!C902</f>
        <v>0</v>
      </c>
    </row>
    <row r="903" spans="21:21" ht="25.35" customHeight="1" x14ac:dyDescent="0.25">
      <c r="U903" s="1">
        <f>Empleados!C903</f>
        <v>0</v>
      </c>
    </row>
    <row r="904" spans="21:21" ht="25.35" customHeight="1" x14ac:dyDescent="0.25">
      <c r="U904" s="1">
        <f>Empleados!C904</f>
        <v>0</v>
      </c>
    </row>
    <row r="905" spans="21:21" ht="25.35" customHeight="1" x14ac:dyDescent="0.25">
      <c r="U905" s="1">
        <f>Empleados!C905</f>
        <v>0</v>
      </c>
    </row>
    <row r="906" spans="21:21" ht="25.35" customHeight="1" x14ac:dyDescent="0.25">
      <c r="U906" s="1">
        <f>Empleados!C906</f>
        <v>0</v>
      </c>
    </row>
    <row r="907" spans="21:21" ht="25.35" customHeight="1" x14ac:dyDescent="0.25">
      <c r="U907" s="1">
        <f>Empleados!C907</f>
        <v>0</v>
      </c>
    </row>
    <row r="908" spans="21:21" ht="25.35" customHeight="1" x14ac:dyDescent="0.25">
      <c r="U908" s="1">
        <f>Empleados!C908</f>
        <v>0</v>
      </c>
    </row>
    <row r="909" spans="21:21" ht="25.35" customHeight="1" x14ac:dyDescent="0.25">
      <c r="U909" s="1">
        <f>Empleados!C909</f>
        <v>0</v>
      </c>
    </row>
    <row r="910" spans="21:21" ht="25.35" customHeight="1" x14ac:dyDescent="0.25">
      <c r="U910" s="1">
        <f>Empleados!C910</f>
        <v>0</v>
      </c>
    </row>
    <row r="911" spans="21:21" ht="25.35" customHeight="1" x14ac:dyDescent="0.25">
      <c r="U911" s="1">
        <f>Empleados!C911</f>
        <v>0</v>
      </c>
    </row>
    <row r="912" spans="21:21" ht="25.35" customHeight="1" x14ac:dyDescent="0.25">
      <c r="U912" s="1">
        <f>Empleados!C912</f>
        <v>0</v>
      </c>
    </row>
    <row r="913" spans="21:21" ht="25.35" customHeight="1" x14ac:dyDescent="0.25">
      <c r="U913" s="1">
        <f>Empleados!C913</f>
        <v>0</v>
      </c>
    </row>
    <row r="914" spans="21:21" ht="25.35" customHeight="1" x14ac:dyDescent="0.25">
      <c r="U914" s="1">
        <f>Empleados!C914</f>
        <v>0</v>
      </c>
    </row>
    <row r="915" spans="21:21" ht="25.35" customHeight="1" x14ac:dyDescent="0.25">
      <c r="U915" s="1">
        <f>Empleados!C915</f>
        <v>0</v>
      </c>
    </row>
    <row r="916" spans="21:21" ht="25.35" customHeight="1" x14ac:dyDescent="0.25">
      <c r="U916" s="1">
        <f>Empleados!C916</f>
        <v>0</v>
      </c>
    </row>
    <row r="917" spans="21:21" ht="25.35" customHeight="1" x14ac:dyDescent="0.25">
      <c r="U917" s="1">
        <f>Empleados!C917</f>
        <v>0</v>
      </c>
    </row>
    <row r="918" spans="21:21" ht="25.35" customHeight="1" x14ac:dyDescent="0.25">
      <c r="U918" s="1">
        <f>Empleados!C918</f>
        <v>0</v>
      </c>
    </row>
    <row r="919" spans="21:21" ht="25.35" customHeight="1" x14ac:dyDescent="0.25">
      <c r="U919" s="1">
        <f>Empleados!C919</f>
        <v>0</v>
      </c>
    </row>
    <row r="920" spans="21:21" ht="25.35" customHeight="1" x14ac:dyDescent="0.25">
      <c r="U920" s="1">
        <f>Empleados!C920</f>
        <v>0</v>
      </c>
    </row>
    <row r="921" spans="21:21" ht="25.35" customHeight="1" x14ac:dyDescent="0.25">
      <c r="U921" s="1">
        <f>Empleados!C921</f>
        <v>0</v>
      </c>
    </row>
    <row r="922" spans="21:21" ht="25.35" customHeight="1" x14ac:dyDescent="0.25">
      <c r="U922" s="1">
        <f>Empleados!C922</f>
        <v>0</v>
      </c>
    </row>
    <row r="923" spans="21:21" ht="25.35" customHeight="1" x14ac:dyDescent="0.25">
      <c r="U923" s="1">
        <f>Empleados!C923</f>
        <v>0</v>
      </c>
    </row>
    <row r="924" spans="21:21" ht="25.35" customHeight="1" x14ac:dyDescent="0.25">
      <c r="U924" s="1">
        <f>Empleados!C924</f>
        <v>0</v>
      </c>
    </row>
    <row r="925" spans="21:21" ht="25.35" customHeight="1" x14ac:dyDescent="0.25">
      <c r="U925" s="1">
        <f>Empleados!C925</f>
        <v>0</v>
      </c>
    </row>
    <row r="926" spans="21:21" ht="25.35" customHeight="1" x14ac:dyDescent="0.25">
      <c r="U926" s="1">
        <f>Empleados!C926</f>
        <v>0</v>
      </c>
    </row>
    <row r="927" spans="21:21" ht="25.35" customHeight="1" x14ac:dyDescent="0.25">
      <c r="U927" s="1">
        <f>Empleados!C927</f>
        <v>0</v>
      </c>
    </row>
    <row r="928" spans="21:21" ht="25.35" customHeight="1" x14ac:dyDescent="0.25">
      <c r="U928" s="1">
        <f>Empleados!C928</f>
        <v>0</v>
      </c>
    </row>
    <row r="929" spans="21:21" ht="25.35" customHeight="1" x14ac:dyDescent="0.25">
      <c r="U929" s="1">
        <f>Empleados!C929</f>
        <v>0</v>
      </c>
    </row>
    <row r="930" spans="21:21" ht="25.35" customHeight="1" x14ac:dyDescent="0.25">
      <c r="U930" s="1">
        <f>Empleados!C930</f>
        <v>0</v>
      </c>
    </row>
    <row r="931" spans="21:21" ht="25.35" customHeight="1" x14ac:dyDescent="0.25">
      <c r="U931" s="1">
        <f>Empleados!C931</f>
        <v>0</v>
      </c>
    </row>
    <row r="932" spans="21:21" ht="25.35" customHeight="1" x14ac:dyDescent="0.25">
      <c r="U932" s="1">
        <f>Empleados!C932</f>
        <v>0</v>
      </c>
    </row>
    <row r="933" spans="21:21" ht="25.35" customHeight="1" x14ac:dyDescent="0.25">
      <c r="U933" s="1">
        <f>Empleados!C933</f>
        <v>0</v>
      </c>
    </row>
    <row r="934" spans="21:21" ht="25.35" customHeight="1" x14ac:dyDescent="0.25">
      <c r="U934" s="1">
        <f>Empleados!C934</f>
        <v>0</v>
      </c>
    </row>
    <row r="935" spans="21:21" ht="25.35" customHeight="1" x14ac:dyDescent="0.25">
      <c r="U935" s="1">
        <f>Empleados!C935</f>
        <v>0</v>
      </c>
    </row>
    <row r="936" spans="21:21" ht="25.35" customHeight="1" x14ac:dyDescent="0.25">
      <c r="U936" s="1">
        <f>Empleados!C936</f>
        <v>0</v>
      </c>
    </row>
    <row r="937" spans="21:21" ht="25.35" customHeight="1" x14ac:dyDescent="0.25">
      <c r="U937" s="1">
        <f>Empleados!C937</f>
        <v>0</v>
      </c>
    </row>
    <row r="938" spans="21:21" ht="25.35" customHeight="1" x14ac:dyDescent="0.25">
      <c r="U938" s="1">
        <f>Empleados!C938</f>
        <v>0</v>
      </c>
    </row>
    <row r="939" spans="21:21" ht="25.35" customHeight="1" x14ac:dyDescent="0.25">
      <c r="U939" s="1">
        <f>Empleados!C939</f>
        <v>0</v>
      </c>
    </row>
    <row r="940" spans="21:21" ht="25.35" customHeight="1" x14ac:dyDescent="0.25">
      <c r="U940" s="1">
        <f>Empleados!C940</f>
        <v>0</v>
      </c>
    </row>
    <row r="941" spans="21:21" ht="25.35" customHeight="1" x14ac:dyDescent="0.25">
      <c r="U941" s="1">
        <f>Empleados!C941</f>
        <v>0</v>
      </c>
    </row>
    <row r="942" spans="21:21" ht="25.35" customHeight="1" x14ac:dyDescent="0.25">
      <c r="U942" s="1">
        <f>Empleados!C942</f>
        <v>0</v>
      </c>
    </row>
    <row r="943" spans="21:21" ht="25.35" customHeight="1" x14ac:dyDescent="0.25">
      <c r="U943" s="1">
        <f>Empleados!C943</f>
        <v>0</v>
      </c>
    </row>
    <row r="944" spans="21:21" ht="25.35" customHeight="1" x14ac:dyDescent="0.25">
      <c r="U944" s="1">
        <f>Empleados!C944</f>
        <v>0</v>
      </c>
    </row>
    <row r="945" spans="21:21" ht="25.35" customHeight="1" x14ac:dyDescent="0.25">
      <c r="U945" s="1">
        <f>Empleados!C945</f>
        <v>0</v>
      </c>
    </row>
    <row r="946" spans="21:21" ht="25.35" customHeight="1" x14ac:dyDescent="0.25">
      <c r="U946" s="1">
        <f>Empleados!C946</f>
        <v>0</v>
      </c>
    </row>
    <row r="947" spans="21:21" ht="25.35" customHeight="1" x14ac:dyDescent="0.25">
      <c r="U947" s="1">
        <f>Empleados!C947</f>
        <v>0</v>
      </c>
    </row>
    <row r="948" spans="21:21" ht="25.35" customHeight="1" x14ac:dyDescent="0.25">
      <c r="U948" s="1">
        <f>Empleados!C948</f>
        <v>0</v>
      </c>
    </row>
    <row r="949" spans="21:21" ht="25.35" customHeight="1" x14ac:dyDescent="0.25">
      <c r="U949" s="1">
        <f>Empleados!C949</f>
        <v>0</v>
      </c>
    </row>
    <row r="950" spans="21:21" ht="25.35" customHeight="1" x14ac:dyDescent="0.25">
      <c r="U950" s="1">
        <f>Empleados!C950</f>
        <v>0</v>
      </c>
    </row>
    <row r="951" spans="21:21" ht="25.35" customHeight="1" x14ac:dyDescent="0.25">
      <c r="U951" s="1">
        <f>Empleados!C951</f>
        <v>0</v>
      </c>
    </row>
    <row r="952" spans="21:21" ht="25.35" customHeight="1" x14ac:dyDescent="0.25">
      <c r="U952" s="1">
        <f>Empleados!C952</f>
        <v>0</v>
      </c>
    </row>
    <row r="953" spans="21:21" ht="25.35" customHeight="1" x14ac:dyDescent="0.25">
      <c r="U953" s="1">
        <f>Empleados!C953</f>
        <v>0</v>
      </c>
    </row>
    <row r="954" spans="21:21" ht="25.35" customHeight="1" x14ac:dyDescent="0.25">
      <c r="U954" s="1">
        <f>Empleados!C954</f>
        <v>0</v>
      </c>
    </row>
    <row r="955" spans="21:21" ht="25.35" customHeight="1" x14ac:dyDescent="0.25">
      <c r="U955" s="1">
        <f>Empleados!C955</f>
        <v>0</v>
      </c>
    </row>
    <row r="956" spans="21:21" ht="25.35" customHeight="1" x14ac:dyDescent="0.25">
      <c r="U956" s="1">
        <f>Empleados!C956</f>
        <v>0</v>
      </c>
    </row>
    <row r="957" spans="21:21" ht="25.35" customHeight="1" x14ac:dyDescent="0.25">
      <c r="U957" s="1">
        <f>Empleados!C957</f>
        <v>0</v>
      </c>
    </row>
    <row r="958" spans="21:21" ht="25.35" customHeight="1" x14ac:dyDescent="0.25">
      <c r="U958" s="1">
        <f>Empleados!C958</f>
        <v>0</v>
      </c>
    </row>
    <row r="959" spans="21:21" ht="25.35" customHeight="1" x14ac:dyDescent="0.25">
      <c r="U959" s="1">
        <f>Empleados!C959</f>
        <v>0</v>
      </c>
    </row>
    <row r="960" spans="21:21" ht="25.35" customHeight="1" x14ac:dyDescent="0.25">
      <c r="U960" s="1">
        <f>Empleados!C960</f>
        <v>0</v>
      </c>
    </row>
    <row r="961" spans="21:21" ht="25.35" customHeight="1" x14ac:dyDescent="0.25">
      <c r="U961" s="1">
        <f>Empleados!C961</f>
        <v>0</v>
      </c>
    </row>
    <row r="962" spans="21:21" ht="25.35" customHeight="1" x14ac:dyDescent="0.25">
      <c r="U962" s="1">
        <f>Empleados!C962</f>
        <v>0</v>
      </c>
    </row>
    <row r="963" spans="21:21" ht="25.35" customHeight="1" x14ac:dyDescent="0.25">
      <c r="U963" s="1">
        <f>Empleados!C963</f>
        <v>0</v>
      </c>
    </row>
    <row r="964" spans="21:21" ht="25.35" customHeight="1" x14ac:dyDescent="0.25">
      <c r="U964" s="1">
        <f>Empleados!C964</f>
        <v>0</v>
      </c>
    </row>
    <row r="965" spans="21:21" ht="25.35" customHeight="1" x14ac:dyDescent="0.25">
      <c r="U965" s="1">
        <f>Empleados!C965</f>
        <v>0</v>
      </c>
    </row>
    <row r="966" spans="21:21" ht="25.35" customHeight="1" x14ac:dyDescent="0.25">
      <c r="U966" s="1">
        <f>Empleados!C966</f>
        <v>0</v>
      </c>
    </row>
    <row r="967" spans="21:21" ht="25.35" customHeight="1" x14ac:dyDescent="0.25">
      <c r="U967" s="1">
        <f>Empleados!C967</f>
        <v>0</v>
      </c>
    </row>
    <row r="968" spans="21:21" ht="25.35" customHeight="1" x14ac:dyDescent="0.25">
      <c r="U968" s="1">
        <f>Empleados!C968</f>
        <v>0</v>
      </c>
    </row>
    <row r="969" spans="21:21" ht="25.35" customHeight="1" x14ac:dyDescent="0.25">
      <c r="U969" s="1">
        <f>Empleados!C969</f>
        <v>0</v>
      </c>
    </row>
    <row r="970" spans="21:21" ht="25.35" customHeight="1" x14ac:dyDescent="0.25">
      <c r="U970" s="1">
        <f>Empleados!C970</f>
        <v>0</v>
      </c>
    </row>
    <row r="971" spans="21:21" ht="25.35" customHeight="1" x14ac:dyDescent="0.25">
      <c r="U971" s="1">
        <f>Empleados!C971</f>
        <v>0</v>
      </c>
    </row>
    <row r="972" spans="21:21" ht="25.35" customHeight="1" x14ac:dyDescent="0.25">
      <c r="U972" s="1">
        <f>Empleados!C972</f>
        <v>0</v>
      </c>
    </row>
    <row r="973" spans="21:21" ht="25.35" customHeight="1" x14ac:dyDescent="0.25">
      <c r="U973" s="1">
        <f>Empleados!C973</f>
        <v>0</v>
      </c>
    </row>
    <row r="974" spans="21:21" ht="25.35" customHeight="1" x14ac:dyDescent="0.25">
      <c r="U974" s="1">
        <f>Empleados!C974</f>
        <v>0</v>
      </c>
    </row>
    <row r="975" spans="21:21" ht="25.35" customHeight="1" x14ac:dyDescent="0.25">
      <c r="U975" s="1">
        <f>Empleados!C975</f>
        <v>0</v>
      </c>
    </row>
    <row r="976" spans="21:21" ht="25.35" customHeight="1" x14ac:dyDescent="0.25">
      <c r="U976" s="1">
        <f>Empleados!C976</f>
        <v>0</v>
      </c>
    </row>
    <row r="977" spans="21:21" ht="25.35" customHeight="1" x14ac:dyDescent="0.25">
      <c r="U977" s="1">
        <f>Empleados!C977</f>
        <v>0</v>
      </c>
    </row>
    <row r="978" spans="21:21" ht="25.35" customHeight="1" x14ac:dyDescent="0.25">
      <c r="U978" s="1">
        <f>Empleados!C978</f>
        <v>0</v>
      </c>
    </row>
    <row r="979" spans="21:21" ht="25.35" customHeight="1" x14ac:dyDescent="0.25">
      <c r="U979" s="1">
        <f>Empleados!C979</f>
        <v>0</v>
      </c>
    </row>
    <row r="980" spans="21:21" ht="25.35" customHeight="1" x14ac:dyDescent="0.25">
      <c r="U980" s="1">
        <f>Empleados!C980</f>
        <v>0</v>
      </c>
    </row>
    <row r="981" spans="21:21" ht="25.35" customHeight="1" x14ac:dyDescent="0.25">
      <c r="U981" s="1">
        <f>Empleados!C981</f>
        <v>0</v>
      </c>
    </row>
    <row r="982" spans="21:21" ht="25.35" customHeight="1" x14ac:dyDescent="0.25">
      <c r="U982" s="1">
        <f>Empleados!C982</f>
        <v>0</v>
      </c>
    </row>
    <row r="983" spans="21:21" ht="25.35" customHeight="1" x14ac:dyDescent="0.25">
      <c r="U983" s="1">
        <f>Empleados!C983</f>
        <v>0</v>
      </c>
    </row>
    <row r="984" spans="21:21" ht="25.35" customHeight="1" x14ac:dyDescent="0.25">
      <c r="U984" s="1">
        <f>Empleados!C984</f>
        <v>0</v>
      </c>
    </row>
    <row r="985" spans="21:21" ht="25.35" customHeight="1" x14ac:dyDescent="0.25">
      <c r="U985" s="1">
        <f>Empleados!C985</f>
        <v>0</v>
      </c>
    </row>
    <row r="986" spans="21:21" ht="25.35" customHeight="1" x14ac:dyDescent="0.25">
      <c r="U986" s="1">
        <f>Empleados!C986</f>
        <v>0</v>
      </c>
    </row>
    <row r="987" spans="21:21" ht="25.35" customHeight="1" x14ac:dyDescent="0.25">
      <c r="U987" s="1">
        <f>Empleados!C987</f>
        <v>0</v>
      </c>
    </row>
    <row r="988" spans="21:21" ht="25.35" customHeight="1" x14ac:dyDescent="0.25">
      <c r="U988" s="1">
        <f>Empleados!C988</f>
        <v>0</v>
      </c>
    </row>
    <row r="989" spans="21:21" ht="25.35" customHeight="1" x14ac:dyDescent="0.25">
      <c r="U989" s="1">
        <f>Empleados!C989</f>
        <v>0</v>
      </c>
    </row>
    <row r="990" spans="21:21" ht="25.35" customHeight="1" x14ac:dyDescent="0.25">
      <c r="U990" s="1">
        <f>Empleados!C990</f>
        <v>0</v>
      </c>
    </row>
    <row r="991" spans="21:21" ht="25.35" customHeight="1" x14ac:dyDescent="0.25">
      <c r="U991" s="1">
        <f>Empleados!C991</f>
        <v>0</v>
      </c>
    </row>
    <row r="992" spans="21:21" ht="25.35" customHeight="1" x14ac:dyDescent="0.25">
      <c r="U992" s="1">
        <f>Empleados!C992</f>
        <v>0</v>
      </c>
    </row>
    <row r="993" spans="21:21" ht="25.35" customHeight="1" x14ac:dyDescent="0.25">
      <c r="U993" s="1">
        <f>Empleados!C993</f>
        <v>0</v>
      </c>
    </row>
    <row r="994" spans="21:21" ht="25.35" customHeight="1" x14ac:dyDescent="0.25">
      <c r="U994" s="1">
        <f>Empleados!C994</f>
        <v>0</v>
      </c>
    </row>
    <row r="995" spans="21:21" ht="25.35" customHeight="1" x14ac:dyDescent="0.25">
      <c r="U995" s="1">
        <f>Empleados!C995</f>
        <v>0</v>
      </c>
    </row>
    <row r="996" spans="21:21" ht="25.35" customHeight="1" x14ac:dyDescent="0.25">
      <c r="U996" s="1">
        <f>Empleados!C996</f>
        <v>0</v>
      </c>
    </row>
    <row r="997" spans="21:21" ht="25.35" customHeight="1" x14ac:dyDescent="0.25">
      <c r="U997" s="1">
        <f>Empleados!C997</f>
        <v>0</v>
      </c>
    </row>
    <row r="998" spans="21:21" ht="25.35" customHeight="1" x14ac:dyDescent="0.25">
      <c r="U998" s="1">
        <f>Empleados!C998</f>
        <v>0</v>
      </c>
    </row>
    <row r="999" spans="21:21" ht="25.35" customHeight="1" x14ac:dyDescent="0.25">
      <c r="U999" s="1">
        <f>Empleados!C999</f>
        <v>0</v>
      </c>
    </row>
    <row r="1000" spans="21:21" ht="25.35" customHeight="1" x14ac:dyDescent="0.25">
      <c r="U1000" s="1">
        <f>Empleados!C1000</f>
        <v>0</v>
      </c>
    </row>
    <row r="1001" spans="21:21" ht="25.35" customHeight="1" x14ac:dyDescent="0.25">
      <c r="U1001" s="1">
        <f>Empleados!C1001</f>
        <v>0</v>
      </c>
    </row>
    <row r="1002" spans="21:21" ht="25.35" customHeight="1" x14ac:dyDescent="0.25">
      <c r="U1002" s="1">
        <f>Empleados!C1002</f>
        <v>0</v>
      </c>
    </row>
    <row r="1003" spans="21:21" ht="25.35" customHeight="1" x14ac:dyDescent="0.25">
      <c r="U1003" s="1">
        <f>Empleados!C1003</f>
        <v>0</v>
      </c>
    </row>
    <row r="1004" spans="21:21" ht="25.35" customHeight="1" x14ac:dyDescent="0.25">
      <c r="U1004" s="1">
        <f>Empleados!C1004</f>
        <v>0</v>
      </c>
    </row>
    <row r="1005" spans="21:21" ht="25.35" customHeight="1" x14ac:dyDescent="0.25">
      <c r="U1005" s="1">
        <f>Empleados!C1005</f>
        <v>0</v>
      </c>
    </row>
    <row r="1006" spans="21:21" ht="25.35" customHeight="1" x14ac:dyDescent="0.25">
      <c r="U1006" s="1">
        <f>Empleados!C1006</f>
        <v>0</v>
      </c>
    </row>
  </sheetData>
  <sheetProtection algorithmName="SHA-512" hashValue="YMlR7n5cUDTaaxKf4zCa0xA51TjDU14x2f71yPcrKF0SbOsMzs3JRdm+plIgZtjHcYXBE6+LlzaacVwvTvQvrA==" saltValue="BgaUO3Y0aJKpd4WsuekA2A==" spinCount="100000" sheet="1" selectLockedCells="1"/>
  <autoFilter ref="C6:G6" xr:uid="{00000000-0009-0000-0000-000003000000}"/>
  <mergeCells count="1">
    <mergeCell ref="C5:G5"/>
  </mergeCells>
  <phoneticPr fontId="8" type="noConversion"/>
  <dataValidations count="2">
    <dataValidation type="whole" operator="greaterThan" allowBlank="1" showInputMessage="1" showErrorMessage="1" sqref="G7:G506" xr:uid="{00000000-0002-0000-0300-000001000000}">
      <formula1>0</formula1>
    </dataValidation>
    <dataValidation type="list" allowBlank="1" showInputMessage="1" showErrorMessage="1" sqref="F7:F506" xr:uid="{00000000-0002-0000-0300-000000000000}">
      <formula1>OFFSET($U$7,,,COUNTIF($U$7:$U$1006,"&lt;&gt;0"))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horizontalDpi="4294967292" verticalDpi="1200" r:id="rId1"/>
  <headerFooter>
    <oddFooter>&amp;L_x000D_&amp;1#&amp;"Trebuchet MS"&amp;9&amp;K737373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F367D-4BF8-44DE-8AC3-8B5BBFD3D47C}">
  <sheetPr codeName="Planilha13"/>
  <dimension ref="A1:AM1042"/>
  <sheetViews>
    <sheetView showGridLines="0" showRowColHeaders="0" topLeftCell="C1" zoomScale="150" zoomScaleNormal="100" workbookViewId="0">
      <pane ySplit="6" topLeftCell="A7" activePane="bottomLeft" state="frozen"/>
      <selection activeCell="S18" sqref="S18"/>
      <selection pane="bottomLeft"/>
    </sheetView>
  </sheetViews>
  <sheetFormatPr baseColWidth="10" defaultColWidth="8.7109375" defaultRowHeight="25.35" customHeight="1" x14ac:dyDescent="0.25"/>
  <cols>
    <col min="1" max="1" width="27.7109375" style="34" hidden="1" customWidth="1"/>
    <col min="2" max="2" width="3.7109375" style="34" hidden="1" customWidth="1"/>
    <col min="3" max="3" width="15.42578125" customWidth="1"/>
    <col min="4" max="4" width="30.7109375" customWidth="1"/>
    <col min="5" max="5" width="20.42578125" style="44" customWidth="1"/>
    <col min="6" max="6" width="17.7109375" style="44" customWidth="1"/>
    <col min="7" max="7" width="18.140625" bestFit="1" customWidth="1"/>
    <col min="8" max="9" width="20.7109375" customWidth="1"/>
    <col min="10" max="10" width="18.28515625" customWidth="1"/>
    <col min="11" max="11" width="15" customWidth="1"/>
    <col min="12" max="12" width="17" bestFit="1" customWidth="1"/>
    <col min="13" max="13" width="13.42578125" style="69" bestFit="1" customWidth="1"/>
    <col min="14" max="14" width="18.140625" style="32" bestFit="1" customWidth="1"/>
    <col min="15" max="15" width="14.42578125" style="69" bestFit="1" customWidth="1"/>
    <col min="16" max="16" width="12.7109375" style="69" bestFit="1" customWidth="1"/>
    <col min="17" max="17" width="18.42578125" style="69" bestFit="1" customWidth="1"/>
    <col min="18" max="18" width="15" bestFit="1" customWidth="1"/>
    <col min="19" max="19" width="43" bestFit="1" customWidth="1"/>
    <col min="20" max="16384" width="8.7109375" style="59"/>
  </cols>
  <sheetData>
    <row r="1" spans="1:39" s="21" customFormat="1" ht="34.35" customHeight="1" x14ac:dyDescent="0.35">
      <c r="A1" s="25"/>
      <c r="B1" s="33"/>
      <c r="AL1" s="40"/>
    </row>
    <row r="2" spans="1:39" s="21" customFormat="1" ht="21.6" customHeight="1" x14ac:dyDescent="0.25">
      <c r="A2" s="25"/>
      <c r="B2" s="25"/>
      <c r="AL2" s="40"/>
    </row>
    <row r="3" spans="1:39" customFormat="1" ht="21.6" customHeight="1" x14ac:dyDescent="0.25">
      <c r="A3" s="34"/>
      <c r="B3" s="34"/>
      <c r="AL3" s="1"/>
    </row>
    <row r="4" spans="1:39" s="1" customFormat="1" ht="8.25" customHeight="1" thickBot="1" x14ac:dyDescent="0.3">
      <c r="A4" s="41"/>
      <c r="B4" s="41"/>
      <c r="D4" s="1">
        <v>1</v>
      </c>
      <c r="E4" s="1">
        <v>2</v>
      </c>
      <c r="F4" s="1">
        <v>3</v>
      </c>
      <c r="G4" s="1">
        <v>4</v>
      </c>
      <c r="H4" s="1">
        <v>5</v>
      </c>
      <c r="I4" s="1">
        <v>6</v>
      </c>
      <c r="J4" s="1">
        <v>7</v>
      </c>
      <c r="K4" s="1">
        <v>8</v>
      </c>
      <c r="L4" s="1">
        <v>9</v>
      </c>
      <c r="M4" s="1">
        <v>10</v>
      </c>
      <c r="N4" s="1">
        <v>11</v>
      </c>
      <c r="O4" s="1">
        <v>12</v>
      </c>
    </row>
    <row r="5" spans="1:39" customFormat="1" ht="30.75" customHeight="1" thickTop="1" thickBot="1" x14ac:dyDescent="0.3">
      <c r="A5" s="34"/>
      <c r="B5" s="34"/>
      <c r="C5" s="73" t="s">
        <v>95</v>
      </c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5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customFormat="1" ht="39.75" customHeight="1" thickTop="1" thickBot="1" x14ac:dyDescent="0.3">
      <c r="A6" s="34"/>
      <c r="B6" s="34"/>
      <c r="C6" s="28" t="s">
        <v>47</v>
      </c>
      <c r="D6" s="28" t="s">
        <v>94</v>
      </c>
      <c r="E6" s="28" t="s">
        <v>93</v>
      </c>
      <c r="F6" s="28" t="s">
        <v>92</v>
      </c>
      <c r="G6" s="28" t="s">
        <v>91</v>
      </c>
      <c r="H6" s="28" t="s">
        <v>0</v>
      </c>
      <c r="I6" s="28" t="s">
        <v>80</v>
      </c>
      <c r="J6" s="28" t="s">
        <v>15</v>
      </c>
      <c r="K6" s="28" t="s">
        <v>90</v>
      </c>
      <c r="L6" s="28" t="s">
        <v>89</v>
      </c>
      <c r="M6" s="66" t="s">
        <v>88</v>
      </c>
      <c r="N6" s="28" t="s">
        <v>87</v>
      </c>
      <c r="O6" s="66" t="s">
        <v>86</v>
      </c>
      <c r="P6" s="66" t="s">
        <v>85</v>
      </c>
      <c r="Q6" s="66" t="s">
        <v>84</v>
      </c>
      <c r="R6" s="28" t="s">
        <v>1</v>
      </c>
      <c r="S6" s="28" t="s">
        <v>83</v>
      </c>
      <c r="U6" s="1" t="s">
        <v>2</v>
      </c>
      <c r="V6" s="1" t="s">
        <v>8</v>
      </c>
      <c r="W6" s="1" t="s">
        <v>9</v>
      </c>
      <c r="X6" s="1" t="s">
        <v>10</v>
      </c>
      <c r="Y6" s="1" t="s">
        <v>3</v>
      </c>
      <c r="Z6" s="1" t="s">
        <v>4</v>
      </c>
      <c r="AA6" s="1" t="s">
        <v>11</v>
      </c>
      <c r="AB6" s="1" t="s">
        <v>5</v>
      </c>
      <c r="AC6" s="1" t="s">
        <v>12</v>
      </c>
      <c r="AD6" s="1" t="s">
        <v>6</v>
      </c>
      <c r="AE6" s="1" t="s">
        <v>13</v>
      </c>
      <c r="AF6" s="1" t="s">
        <v>7</v>
      </c>
      <c r="AG6" s="1"/>
      <c r="AH6" s="1"/>
      <c r="AI6" s="1"/>
      <c r="AJ6" s="1"/>
      <c r="AK6" s="1"/>
      <c r="AL6" s="1" t="s">
        <v>18</v>
      </c>
      <c r="AM6" s="1" t="s">
        <v>19</v>
      </c>
    </row>
    <row r="7" spans="1:39" ht="25.35" customHeight="1" thickTop="1" thickBot="1" x14ac:dyDescent="0.3">
      <c r="C7" s="11">
        <f>IF(TipoT!C7=0,"",TipoT!C7)</f>
        <v>1</v>
      </c>
      <c r="D7" s="45" t="str">
        <f>IF(C7="","",VLOOKUP(C7,TipoT!$C$7:$E$506,2,0))</f>
        <v>Protocolos MINSAL</v>
      </c>
      <c r="E7" s="42">
        <v>45748</v>
      </c>
      <c r="F7" s="42">
        <v>45764</v>
      </c>
      <c r="G7" s="8">
        <f t="shared" ref="G7:G70" si="0">IF(F7=0,"",F7+1-E7)</f>
        <v>17</v>
      </c>
      <c r="H7" s="12" t="s">
        <v>68</v>
      </c>
      <c r="I7" s="11" t="str">
        <f>IF(C7="","",VLOOKUP(C7,TipoT!$C$7:$F$506,4,0))</f>
        <v>José Vergara</v>
      </c>
      <c r="J7" s="11" t="str">
        <f>IF(I7="","",VLOOKUP(I7,Empleados!$C$7:$F$1006,4,0))</f>
        <v>Comercial</v>
      </c>
      <c r="K7" s="11">
        <f>IF(C7="","",VLOOKUP(C7,TipoT!$C$7:$G$506,5,0))</f>
        <v>20</v>
      </c>
      <c r="L7" s="2">
        <v>15</v>
      </c>
      <c r="M7" s="67">
        <v>200000</v>
      </c>
      <c r="N7" s="30">
        <v>0.8</v>
      </c>
      <c r="O7" s="70">
        <f t="shared" ref="O7:O70" si="1">IF(L7=0,"",M7/L7)</f>
        <v>13333.333333333334</v>
      </c>
      <c r="P7" s="70">
        <f t="shared" ref="P7:P70" si="2">IF(K7="","",M7/K7)</f>
        <v>10000</v>
      </c>
      <c r="Q7" s="70">
        <f>IFERROR(IF(L7=0,"",P7/L7), "")</f>
        <v>666.66666666666663</v>
      </c>
      <c r="R7" s="2" t="s">
        <v>82</v>
      </c>
      <c r="S7" s="4" t="s">
        <v>142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/>
      <c r="AH7" s="1">
        <f>TipoT!C7</f>
        <v>1</v>
      </c>
      <c r="AI7" s="1" t="str">
        <f>Áreas!F7</f>
        <v>Auditorio 1</v>
      </c>
      <c r="AJ7" s="1"/>
      <c r="AK7" s="1"/>
      <c r="AL7" s="1">
        <f t="shared" ref="AL7:AL70" si="3">IF(E7=0,0,MONTH(E7))</f>
        <v>4</v>
      </c>
      <c r="AM7" s="1">
        <f>IF(C7=0,0,VLOOKUP(C7,TipoT!$C$7:$G$506,5,0))</f>
        <v>20</v>
      </c>
    </row>
    <row r="8" spans="1:39" ht="25.35" customHeight="1" thickTop="1" thickBot="1" x14ac:dyDescent="0.3">
      <c r="C8" s="11">
        <f>IF(TipoT!C8=0,"",TipoT!C8)</f>
        <v>2</v>
      </c>
      <c r="D8" s="45" t="str">
        <f>IF(C8="","",VLOOKUP(C8,TipoT!$C$7:$E$506,2,0))</f>
        <v>Capacitación ART</v>
      </c>
      <c r="E8" s="42">
        <v>45766</v>
      </c>
      <c r="F8" s="42">
        <v>45769</v>
      </c>
      <c r="G8" s="8">
        <f t="shared" si="0"/>
        <v>4</v>
      </c>
      <c r="H8" s="13" t="s">
        <v>68</v>
      </c>
      <c r="I8" s="11" t="str">
        <f>IF(C8="","",VLOOKUP(C8,TipoT!$C$7:$F$506,4,0))</f>
        <v>Claudio Gonzalez</v>
      </c>
      <c r="J8" s="11" t="str">
        <f>IF(I8="","",VLOOKUP(I8,Empleados!$C$7:$F$1006,4,0))</f>
        <v>Prevención de riesgos</v>
      </c>
      <c r="K8" s="11">
        <f>IF(C8="","",VLOOKUP(C8,TipoT!$C$7:$G$506,5,0))</f>
        <v>8</v>
      </c>
      <c r="L8" s="3">
        <v>16</v>
      </c>
      <c r="M8" s="68">
        <v>90000</v>
      </c>
      <c r="N8" s="31">
        <v>0.85</v>
      </c>
      <c r="O8" s="70">
        <f t="shared" si="1"/>
        <v>5625</v>
      </c>
      <c r="P8" s="70">
        <f t="shared" si="2"/>
        <v>11250</v>
      </c>
      <c r="Q8" s="70">
        <f t="shared" ref="Q8:Q71" si="4">IFERROR(IF(L8=0,"",P8/L8), "")</f>
        <v>703.125</v>
      </c>
      <c r="R8" s="3" t="s">
        <v>44</v>
      </c>
      <c r="S8" s="5" t="s">
        <v>143</v>
      </c>
      <c r="U8" s="1">
        <v>2</v>
      </c>
      <c r="V8" s="1">
        <v>2</v>
      </c>
      <c r="W8" s="1">
        <v>2</v>
      </c>
      <c r="X8" s="1">
        <v>2</v>
      </c>
      <c r="Y8" s="1">
        <v>2</v>
      </c>
      <c r="Z8" s="1">
        <v>2</v>
      </c>
      <c r="AA8" s="1">
        <v>2</v>
      </c>
      <c r="AB8" s="1">
        <v>2</v>
      </c>
      <c r="AC8" s="1">
        <v>2</v>
      </c>
      <c r="AD8" s="1">
        <v>2</v>
      </c>
      <c r="AE8" s="1">
        <v>2</v>
      </c>
      <c r="AF8" s="1">
        <v>2</v>
      </c>
      <c r="AG8" s="1"/>
      <c r="AH8" s="1">
        <f>TipoT!C8</f>
        <v>2</v>
      </c>
      <c r="AI8" s="1" t="str">
        <f>Áreas!F8</f>
        <v>Sala de reuniones</v>
      </c>
      <c r="AJ8" s="1"/>
      <c r="AK8" s="1"/>
      <c r="AL8" s="1">
        <f t="shared" si="3"/>
        <v>4</v>
      </c>
      <c r="AM8" s="1">
        <f>IF(C8=0,0,VLOOKUP(C8,TipoT!$C$7:$G$506,5,0))</f>
        <v>8</v>
      </c>
    </row>
    <row r="9" spans="1:39" ht="25.35" customHeight="1" thickTop="1" thickBot="1" x14ac:dyDescent="0.3">
      <c r="C9" s="11">
        <f>IF(TipoT!C9=0,"",TipoT!C9)</f>
        <v>3</v>
      </c>
      <c r="D9" s="45" t="str">
        <f>IF(C9="","",VLOOKUP(C9,TipoT!$C$7:$E$506,2,0))</f>
        <v>Radiación UV</v>
      </c>
      <c r="E9" s="42">
        <v>45687</v>
      </c>
      <c r="F9" s="42">
        <v>45689</v>
      </c>
      <c r="G9" s="8">
        <f t="shared" si="0"/>
        <v>3</v>
      </c>
      <c r="H9" s="13" t="s">
        <v>30</v>
      </c>
      <c r="I9" s="11" t="str">
        <f>IF(C9="","",VLOOKUP(C9,TipoT!$C$7:$F$506,4,0))</f>
        <v>José Vergara</v>
      </c>
      <c r="J9" s="11" t="str">
        <f>IF(I9="","",VLOOKUP(I9,Empleados!$C$7:$F$1006,4,0))</f>
        <v>Comercial</v>
      </c>
      <c r="K9" s="11">
        <f>IF(C9="","",VLOOKUP(C9,TipoT!$C$7:$G$506,5,0))</f>
        <v>4</v>
      </c>
      <c r="L9" s="3">
        <v>17</v>
      </c>
      <c r="M9" s="68">
        <v>3500</v>
      </c>
      <c r="N9" s="31">
        <v>0.9</v>
      </c>
      <c r="O9" s="70">
        <f t="shared" si="1"/>
        <v>205.88235294117646</v>
      </c>
      <c r="P9" s="70">
        <f t="shared" si="2"/>
        <v>875</v>
      </c>
      <c r="Q9" s="70">
        <f t="shared" si="4"/>
        <v>51.470588235294116</v>
      </c>
      <c r="R9" s="3" t="s">
        <v>43</v>
      </c>
      <c r="S9" s="5" t="s">
        <v>144</v>
      </c>
      <c r="U9" s="1">
        <v>3</v>
      </c>
      <c r="V9" s="1">
        <v>3</v>
      </c>
      <c r="W9" s="1">
        <v>3</v>
      </c>
      <c r="X9" s="1">
        <v>3</v>
      </c>
      <c r="Y9" s="1">
        <v>3</v>
      </c>
      <c r="Z9" s="1">
        <v>3</v>
      </c>
      <c r="AA9" s="1">
        <v>3</v>
      </c>
      <c r="AB9" s="1">
        <v>3</v>
      </c>
      <c r="AC9" s="1">
        <v>3</v>
      </c>
      <c r="AD9" s="1">
        <v>3</v>
      </c>
      <c r="AE9" s="1">
        <v>3</v>
      </c>
      <c r="AF9" s="1">
        <v>3</v>
      </c>
      <c r="AG9" s="1"/>
      <c r="AH9" s="1">
        <f>TipoT!C9</f>
        <v>3</v>
      </c>
      <c r="AI9" s="1" t="str">
        <f>Áreas!F9</f>
        <v>Online</v>
      </c>
      <c r="AJ9" s="1"/>
      <c r="AK9" s="1"/>
      <c r="AL9" s="1">
        <f t="shared" si="3"/>
        <v>1</v>
      </c>
      <c r="AM9" s="1">
        <f>IF(C9=0,0,VLOOKUP(C9,TipoT!$C$7:$G$506,5,0))</f>
        <v>4</v>
      </c>
    </row>
    <row r="10" spans="1:39" ht="25.35" customHeight="1" thickTop="1" thickBot="1" x14ac:dyDescent="0.3">
      <c r="C10" s="11">
        <f>IF(TipoT!C10=0,"",TipoT!C10)</f>
        <v>4</v>
      </c>
      <c r="D10" s="45" t="str">
        <f>IF(C10="","",VLOOKUP(C10,TipoT!$C$7:$E$506,2,0))</f>
        <v>Uso de extintores</v>
      </c>
      <c r="E10" s="42">
        <v>45829</v>
      </c>
      <c r="F10" s="42">
        <v>45833</v>
      </c>
      <c r="G10" s="8">
        <f t="shared" si="0"/>
        <v>5</v>
      </c>
      <c r="H10" s="13" t="s">
        <v>66</v>
      </c>
      <c r="I10" s="11" t="str">
        <f>IF(C10="","",VLOOKUP(C10,TipoT!$C$7:$F$506,4,0))</f>
        <v>José Vergara</v>
      </c>
      <c r="J10" s="11" t="str">
        <f>IF(I10="","",VLOOKUP(I10,Empleados!$C$7:$F$1006,4,0))</f>
        <v>Comercial</v>
      </c>
      <c r="K10" s="11">
        <f>IF(C10="","",VLOOKUP(C10,TipoT!$C$7:$G$506,5,0))</f>
        <v>6</v>
      </c>
      <c r="L10" s="3">
        <v>18</v>
      </c>
      <c r="M10" s="68">
        <v>3500</v>
      </c>
      <c r="N10" s="31">
        <v>0.95</v>
      </c>
      <c r="O10" s="70">
        <f t="shared" si="1"/>
        <v>194.44444444444446</v>
      </c>
      <c r="P10" s="70">
        <f t="shared" si="2"/>
        <v>583.33333333333337</v>
      </c>
      <c r="Q10" s="70">
        <f t="shared" si="4"/>
        <v>32.407407407407412</v>
      </c>
      <c r="R10" s="3" t="s">
        <v>44</v>
      </c>
      <c r="S10" s="5" t="s">
        <v>145</v>
      </c>
      <c r="U10" s="1">
        <v>4</v>
      </c>
      <c r="V10" s="1">
        <v>4</v>
      </c>
      <c r="W10" s="1">
        <v>4</v>
      </c>
      <c r="X10" s="1">
        <v>4</v>
      </c>
      <c r="Y10" s="1">
        <v>4</v>
      </c>
      <c r="Z10" s="1">
        <v>4</v>
      </c>
      <c r="AA10" s="1">
        <v>4</v>
      </c>
      <c r="AB10" s="1">
        <v>4</v>
      </c>
      <c r="AC10" s="1">
        <v>4</v>
      </c>
      <c r="AD10" s="1">
        <v>4</v>
      </c>
      <c r="AE10" s="1">
        <v>4</v>
      </c>
      <c r="AF10" s="1">
        <v>4</v>
      </c>
      <c r="AG10" s="1"/>
      <c r="AH10" s="1">
        <f>TipoT!C10</f>
        <v>4</v>
      </c>
      <c r="AI10" s="1" t="str">
        <f>Áreas!F10</f>
        <v>Auditorio 2</v>
      </c>
      <c r="AJ10" s="1"/>
      <c r="AK10" s="1"/>
      <c r="AL10" s="1">
        <f t="shared" si="3"/>
        <v>6</v>
      </c>
      <c r="AM10" s="1">
        <f>IF(C10=0,0,VLOOKUP(C10,TipoT!$C$7:$G$506,5,0))</f>
        <v>6</v>
      </c>
    </row>
    <row r="11" spans="1:39" ht="25.35" customHeight="1" thickTop="1" thickBot="1" x14ac:dyDescent="0.3">
      <c r="C11" s="11">
        <f>IF(TipoT!C11=0,"",TipoT!C11)</f>
        <v>5</v>
      </c>
      <c r="D11" s="45" t="str">
        <f>IF(C11="","",VLOOKUP(C11,TipoT!$C$7:$E$506,2,0))</f>
        <v>Capacitación nuevo IRL ds 44</v>
      </c>
      <c r="E11" s="42">
        <v>45819</v>
      </c>
      <c r="F11" s="42">
        <v>45823</v>
      </c>
      <c r="G11" s="8">
        <f t="shared" si="0"/>
        <v>5</v>
      </c>
      <c r="H11" s="13" t="s">
        <v>30</v>
      </c>
      <c r="I11" s="11" t="str">
        <f>IF(C11="","",VLOOKUP(C11,TipoT!$C$7:$F$506,4,0))</f>
        <v>Claudio Gonzalez</v>
      </c>
      <c r="J11" s="11" t="str">
        <f>IF(I11="","",VLOOKUP(I11,Empleados!$C$7:$F$1006,4,0))</f>
        <v>Prevención de riesgos</v>
      </c>
      <c r="K11" s="11">
        <f>IF(C11="","",VLOOKUP(C11,TipoT!$C$7:$G$506,5,0))</f>
        <v>2</v>
      </c>
      <c r="L11" s="3">
        <v>19</v>
      </c>
      <c r="M11" s="68">
        <v>3500</v>
      </c>
      <c r="N11" s="31">
        <v>0.8</v>
      </c>
      <c r="O11" s="70">
        <f t="shared" si="1"/>
        <v>184.21052631578948</v>
      </c>
      <c r="P11" s="70">
        <f t="shared" si="2"/>
        <v>1750</v>
      </c>
      <c r="Q11" s="70">
        <f t="shared" si="4"/>
        <v>92.10526315789474</v>
      </c>
      <c r="R11" s="3" t="s">
        <v>44</v>
      </c>
      <c r="S11" s="5" t="s">
        <v>146</v>
      </c>
      <c r="U11" s="1">
        <v>5</v>
      </c>
      <c r="V11" s="1">
        <v>5</v>
      </c>
      <c r="W11" s="1">
        <v>5</v>
      </c>
      <c r="X11" s="1">
        <v>5</v>
      </c>
      <c r="Y11" s="1">
        <v>5</v>
      </c>
      <c r="Z11" s="1">
        <v>5</v>
      </c>
      <c r="AA11" s="1">
        <v>5</v>
      </c>
      <c r="AB11" s="1">
        <v>5</v>
      </c>
      <c r="AC11" s="1">
        <v>5</v>
      </c>
      <c r="AD11" s="1">
        <v>5</v>
      </c>
      <c r="AE11" s="1">
        <v>5</v>
      </c>
      <c r="AF11" s="1">
        <v>5</v>
      </c>
      <c r="AG11" s="1"/>
      <c r="AH11" s="1">
        <f>TipoT!C11</f>
        <v>5</v>
      </c>
      <c r="AI11" s="1" t="str">
        <f>Áreas!F11</f>
        <v>Sala de capacitaciones</v>
      </c>
      <c r="AJ11" s="1"/>
      <c r="AK11" s="1"/>
      <c r="AL11" s="1">
        <f t="shared" si="3"/>
        <v>6</v>
      </c>
      <c r="AM11" s="1">
        <f>IF(C11=0,0,VLOOKUP(C11,TipoT!$C$7:$G$506,5,0))</f>
        <v>2</v>
      </c>
    </row>
    <row r="12" spans="1:39" ht="25.35" customHeight="1" thickTop="1" thickBot="1" x14ac:dyDescent="0.3">
      <c r="C12" s="11">
        <f>IF(TipoT!C12=0,"",TipoT!C12)</f>
        <v>6</v>
      </c>
      <c r="D12" s="45" t="str">
        <f>IF(C12="","",VLOOKUP(C12,TipoT!$C$7:$E$506,2,0))</f>
        <v>Capacitacion Primeros auxilios</v>
      </c>
      <c r="E12" s="42">
        <v>45760</v>
      </c>
      <c r="F12" s="42">
        <v>45763</v>
      </c>
      <c r="G12" s="8">
        <f t="shared" si="0"/>
        <v>4</v>
      </c>
      <c r="H12" s="13" t="s">
        <v>64</v>
      </c>
      <c r="I12" s="11" t="str">
        <f>IF(C12="","",VLOOKUP(C12,TipoT!$C$7:$F$506,4,0))</f>
        <v>Pedro</v>
      </c>
      <c r="J12" s="11" t="str">
        <f>IF(I12="","",VLOOKUP(I12,Empleados!$C$7:$F$1006,4,0))</f>
        <v>Administrativo</v>
      </c>
      <c r="K12" s="11">
        <f>IF(C12="","",VLOOKUP(C12,TipoT!$C$7:$G$506,5,0))</f>
        <v>6</v>
      </c>
      <c r="L12" s="3">
        <v>8</v>
      </c>
      <c r="M12" s="68">
        <v>1000</v>
      </c>
      <c r="N12" s="31">
        <v>0.8</v>
      </c>
      <c r="O12" s="70">
        <f t="shared" si="1"/>
        <v>125</v>
      </c>
      <c r="P12" s="70">
        <f t="shared" si="2"/>
        <v>166.66666666666666</v>
      </c>
      <c r="Q12" s="70">
        <f t="shared" si="4"/>
        <v>20.833333333333332</v>
      </c>
      <c r="R12" s="3" t="s">
        <v>82</v>
      </c>
      <c r="S12" s="5" t="s">
        <v>146</v>
      </c>
      <c r="U12" s="1">
        <v>6</v>
      </c>
      <c r="V12" s="1">
        <v>6</v>
      </c>
      <c r="W12" s="1">
        <v>6</v>
      </c>
      <c r="X12" s="1">
        <v>6</v>
      </c>
      <c r="Y12" s="1">
        <v>6</v>
      </c>
      <c r="Z12" s="1">
        <v>6</v>
      </c>
      <c r="AA12" s="1">
        <v>6</v>
      </c>
      <c r="AB12" s="1">
        <v>6</v>
      </c>
      <c r="AC12" s="1">
        <v>6</v>
      </c>
      <c r="AD12" s="1">
        <v>6</v>
      </c>
      <c r="AE12" s="1">
        <v>6</v>
      </c>
      <c r="AF12" s="1">
        <v>6</v>
      </c>
      <c r="AG12" s="1"/>
      <c r="AH12" s="1">
        <f>TipoT!C12</f>
        <v>6</v>
      </c>
      <c r="AI12" s="1" t="str">
        <f>Áreas!F12</f>
        <v>Terreno u obra</v>
      </c>
      <c r="AJ12" s="1"/>
      <c r="AK12" s="1"/>
      <c r="AL12" s="1">
        <f t="shared" si="3"/>
        <v>4</v>
      </c>
      <c r="AM12" s="1">
        <f>IF(C12=0,0,VLOOKUP(C12,TipoT!$C$7:$G$506,5,0))</f>
        <v>6</v>
      </c>
    </row>
    <row r="13" spans="1:39" ht="25.35" customHeight="1" thickTop="1" thickBot="1" x14ac:dyDescent="0.3">
      <c r="C13" s="11">
        <f>IF(TipoT!C13=0,"",TipoT!C13)</f>
        <v>7</v>
      </c>
      <c r="D13" s="45" t="str">
        <f>IF(C13="","",VLOOKUP(C13,TipoT!$C$7:$E$506,2,0))</f>
        <v>Capacitacion</v>
      </c>
      <c r="E13" s="42">
        <v>45823</v>
      </c>
      <c r="F13" s="42">
        <v>45826</v>
      </c>
      <c r="G13" s="8">
        <f t="shared" si="0"/>
        <v>4</v>
      </c>
      <c r="H13" s="13" t="s">
        <v>66</v>
      </c>
      <c r="I13" s="11" t="str">
        <f>IF(C13="","",VLOOKUP(C13,TipoT!$C$7:$F$506,4,0))</f>
        <v>Daniel</v>
      </c>
      <c r="J13" s="11" t="str">
        <f>IF(I13="","",VLOOKUP(I13,Empleados!$C$7:$F$1006,4,0))</f>
        <v>Prevención de riesgos</v>
      </c>
      <c r="K13" s="11">
        <f>IF(C13="","",VLOOKUP(C13,TipoT!$C$7:$G$506,5,0))</f>
        <v>24</v>
      </c>
      <c r="L13" s="3">
        <v>10</v>
      </c>
      <c r="M13" s="68">
        <v>5000</v>
      </c>
      <c r="N13" s="31">
        <v>0.9</v>
      </c>
      <c r="O13" s="70">
        <f t="shared" si="1"/>
        <v>500</v>
      </c>
      <c r="P13" s="70">
        <f t="shared" si="2"/>
        <v>208.33333333333334</v>
      </c>
      <c r="Q13" s="70">
        <f t="shared" si="4"/>
        <v>20.833333333333336</v>
      </c>
      <c r="R13" s="3" t="s">
        <v>44</v>
      </c>
      <c r="S13" s="5"/>
      <c r="U13" s="1">
        <v>7</v>
      </c>
      <c r="V13" s="1">
        <v>7</v>
      </c>
      <c r="W13" s="1">
        <v>7</v>
      </c>
      <c r="X13" s="1">
        <v>7</v>
      </c>
      <c r="Y13" s="1">
        <v>7</v>
      </c>
      <c r="Z13" s="1">
        <v>7</v>
      </c>
      <c r="AA13" s="1">
        <v>7</v>
      </c>
      <c r="AB13" s="1">
        <v>7</v>
      </c>
      <c r="AC13" s="1">
        <v>7</v>
      </c>
      <c r="AD13" s="1">
        <v>7</v>
      </c>
      <c r="AE13" s="1">
        <v>7</v>
      </c>
      <c r="AF13" s="1">
        <v>7</v>
      </c>
      <c r="AG13" s="1"/>
      <c r="AH13" s="1">
        <f>TipoT!C13</f>
        <v>7</v>
      </c>
      <c r="AI13" s="1">
        <f>Áreas!F13</f>
        <v>0</v>
      </c>
      <c r="AJ13" s="1"/>
      <c r="AK13" s="1"/>
      <c r="AL13" s="1">
        <f t="shared" si="3"/>
        <v>6</v>
      </c>
      <c r="AM13" s="1">
        <f>IF(C13=0,0,VLOOKUP(C13,TipoT!$C$7:$G$506,5,0))</f>
        <v>24</v>
      </c>
    </row>
    <row r="14" spans="1:39" ht="25.35" customHeight="1" thickTop="1" thickBot="1" x14ac:dyDescent="0.3">
      <c r="C14" s="11" t="str">
        <f>IF(TipoT!C14=0,"",TipoT!C14)</f>
        <v/>
      </c>
      <c r="D14" s="45" t="str">
        <f>IF(C14="","",VLOOKUP(C14,TipoT!$C$7:$E$506,2,0))</f>
        <v/>
      </c>
      <c r="E14" s="42"/>
      <c r="F14" s="42"/>
      <c r="G14" s="8" t="str">
        <f t="shared" si="0"/>
        <v/>
      </c>
      <c r="H14" s="13"/>
      <c r="I14" s="11" t="str">
        <f>IF(C14="","",VLOOKUP(C14,TipoT!$C$7:$F$506,4,0))</f>
        <v/>
      </c>
      <c r="J14" s="11" t="str">
        <f>IF(I14="","",VLOOKUP(I14,Empleados!$C$7:$F$1006,4,0))</f>
        <v/>
      </c>
      <c r="K14" s="11" t="str">
        <f>IF(C14="","",VLOOKUP(C14,TipoT!$C$7:$G$506,5,0))</f>
        <v/>
      </c>
      <c r="L14" s="3"/>
      <c r="M14" s="68"/>
      <c r="N14" s="31"/>
      <c r="O14" s="70" t="str">
        <f t="shared" si="1"/>
        <v/>
      </c>
      <c r="P14" s="70" t="str">
        <f t="shared" si="2"/>
        <v/>
      </c>
      <c r="Q14" s="70" t="str">
        <f t="shared" si="4"/>
        <v/>
      </c>
      <c r="R14" s="3"/>
      <c r="S14" s="5"/>
      <c r="U14" s="1">
        <v>8</v>
      </c>
      <c r="V14" s="1">
        <v>8</v>
      </c>
      <c r="W14" s="1">
        <v>8</v>
      </c>
      <c r="X14" s="1">
        <v>8</v>
      </c>
      <c r="Y14" s="1">
        <v>8</v>
      </c>
      <c r="Z14" s="1">
        <v>8</v>
      </c>
      <c r="AA14" s="1">
        <v>8</v>
      </c>
      <c r="AB14" s="1">
        <v>8</v>
      </c>
      <c r="AC14" s="1">
        <v>8</v>
      </c>
      <c r="AD14" s="1">
        <v>8</v>
      </c>
      <c r="AE14" s="1">
        <v>8</v>
      </c>
      <c r="AF14" s="1">
        <v>8</v>
      </c>
      <c r="AG14" s="1"/>
      <c r="AH14" s="1">
        <f>TipoT!C14</f>
        <v>0</v>
      </c>
      <c r="AI14" s="1">
        <f>Áreas!F14</f>
        <v>0</v>
      </c>
      <c r="AJ14" s="1"/>
      <c r="AK14" s="1"/>
      <c r="AL14" s="1">
        <f t="shared" si="3"/>
        <v>0</v>
      </c>
      <c r="AM14" s="1" t="e">
        <f>IF(C14=0,0,VLOOKUP(C14,TipoT!$C$7:$G$506,5,0))</f>
        <v>#N/A</v>
      </c>
    </row>
    <row r="15" spans="1:39" ht="25.35" customHeight="1" thickTop="1" thickBot="1" x14ac:dyDescent="0.3">
      <c r="C15" s="11" t="str">
        <f>IF(TipoT!C15=0,"",TipoT!C15)</f>
        <v/>
      </c>
      <c r="D15" s="45" t="str">
        <f>IF(C15="","",VLOOKUP(C15,TipoT!$C$7:$E$506,2,0))</f>
        <v/>
      </c>
      <c r="E15" s="42"/>
      <c r="F15" s="42"/>
      <c r="G15" s="8" t="str">
        <f t="shared" si="0"/>
        <v/>
      </c>
      <c r="H15" s="13"/>
      <c r="I15" s="11" t="str">
        <f>IF(C15="","",VLOOKUP(C15,TipoT!$C$7:$F$506,4,0))</f>
        <v/>
      </c>
      <c r="J15" s="11" t="str">
        <f>IF(I15="","",VLOOKUP(I15,Empleados!$C$7:$F$1006,4,0))</f>
        <v/>
      </c>
      <c r="K15" s="11" t="str">
        <f>IF(C15="","",VLOOKUP(C15,TipoT!$C$7:$G$506,5,0))</f>
        <v/>
      </c>
      <c r="L15" s="3"/>
      <c r="M15" s="68"/>
      <c r="N15" s="31"/>
      <c r="O15" s="70" t="str">
        <f t="shared" si="1"/>
        <v/>
      </c>
      <c r="P15" s="70" t="str">
        <f t="shared" si="2"/>
        <v/>
      </c>
      <c r="Q15" s="70" t="str">
        <f t="shared" si="4"/>
        <v/>
      </c>
      <c r="R15" s="3"/>
      <c r="S15" s="5"/>
      <c r="U15" s="1">
        <v>9</v>
      </c>
      <c r="V15" s="1">
        <v>9</v>
      </c>
      <c r="W15" s="1">
        <v>9</v>
      </c>
      <c r="X15" s="1">
        <v>9</v>
      </c>
      <c r="Y15" s="1">
        <v>9</v>
      </c>
      <c r="Z15" s="1">
        <v>9</v>
      </c>
      <c r="AA15" s="1">
        <v>9</v>
      </c>
      <c r="AB15" s="1">
        <v>9</v>
      </c>
      <c r="AC15" s="1">
        <v>9</v>
      </c>
      <c r="AD15" s="1">
        <v>9</v>
      </c>
      <c r="AE15" s="1">
        <v>9</v>
      </c>
      <c r="AF15" s="1">
        <v>9</v>
      </c>
      <c r="AG15" s="1"/>
      <c r="AH15" s="1">
        <f>TipoT!C15</f>
        <v>0</v>
      </c>
      <c r="AI15" s="1">
        <f>Áreas!F15</f>
        <v>0</v>
      </c>
      <c r="AJ15" s="1"/>
      <c r="AK15" s="1"/>
      <c r="AL15" s="1">
        <f t="shared" si="3"/>
        <v>0</v>
      </c>
      <c r="AM15" s="1" t="e">
        <f>IF(C15=0,0,VLOOKUP(C15,TipoT!$C$7:$G$506,5,0))</f>
        <v>#N/A</v>
      </c>
    </row>
    <row r="16" spans="1:39" ht="25.35" customHeight="1" thickTop="1" thickBot="1" x14ac:dyDescent="0.3">
      <c r="C16" s="11" t="str">
        <f>IF(TipoT!C16=0,"",TipoT!C16)</f>
        <v/>
      </c>
      <c r="D16" s="45" t="str">
        <f>IF(C16="","",VLOOKUP(C16,TipoT!$C$7:$E$506,2,0))</f>
        <v/>
      </c>
      <c r="E16" s="42"/>
      <c r="F16" s="42"/>
      <c r="G16" s="8" t="str">
        <f t="shared" si="0"/>
        <v/>
      </c>
      <c r="H16" s="13"/>
      <c r="I16" s="11" t="str">
        <f>IF(C16="","",VLOOKUP(C16,TipoT!$C$7:$F$506,4,0))</f>
        <v/>
      </c>
      <c r="J16" s="11" t="str">
        <f>IF(I16="","",VLOOKUP(I16,Empleados!$C$7:$F$1006,4,0))</f>
        <v/>
      </c>
      <c r="K16" s="11" t="str">
        <f>IF(C16="","",VLOOKUP(C16,TipoT!$C$7:$G$506,5,0))</f>
        <v/>
      </c>
      <c r="L16" s="3"/>
      <c r="M16" s="68"/>
      <c r="N16" s="31"/>
      <c r="O16" s="70" t="str">
        <f t="shared" si="1"/>
        <v/>
      </c>
      <c r="P16" s="70" t="str">
        <f t="shared" si="2"/>
        <v/>
      </c>
      <c r="Q16" s="70" t="str">
        <f t="shared" si="4"/>
        <v/>
      </c>
      <c r="R16" s="3"/>
      <c r="S16" s="5"/>
      <c r="U16" s="1">
        <v>10</v>
      </c>
      <c r="V16" s="1">
        <v>10</v>
      </c>
      <c r="W16" s="1">
        <v>10</v>
      </c>
      <c r="X16" s="1">
        <v>10</v>
      </c>
      <c r="Y16" s="1">
        <v>10</v>
      </c>
      <c r="Z16" s="1">
        <v>10</v>
      </c>
      <c r="AA16" s="1">
        <v>10</v>
      </c>
      <c r="AB16" s="1">
        <v>10</v>
      </c>
      <c r="AC16" s="1">
        <v>10</v>
      </c>
      <c r="AD16" s="1">
        <v>10</v>
      </c>
      <c r="AE16" s="1">
        <v>10</v>
      </c>
      <c r="AF16" s="1">
        <v>10</v>
      </c>
      <c r="AG16" s="1"/>
      <c r="AH16" s="1">
        <f>TipoT!C16</f>
        <v>0</v>
      </c>
      <c r="AI16" s="1">
        <f>Áreas!F16</f>
        <v>0</v>
      </c>
      <c r="AJ16" s="1"/>
      <c r="AK16" s="1"/>
      <c r="AL16" s="1">
        <f t="shared" si="3"/>
        <v>0</v>
      </c>
      <c r="AM16" s="1" t="e">
        <f>IF(C16=0,0,VLOOKUP(C16,TipoT!$C$7:$G$506,5,0))</f>
        <v>#N/A</v>
      </c>
    </row>
    <row r="17" spans="3:39" ht="25.35" customHeight="1" thickTop="1" thickBot="1" x14ac:dyDescent="0.3">
      <c r="C17" s="11" t="str">
        <f>IF(TipoT!C17=0,"",TipoT!C17)</f>
        <v/>
      </c>
      <c r="D17" s="45" t="str">
        <f>IF(C17="","",VLOOKUP(C17,TipoT!$C$7:$E$506,2,0))</f>
        <v/>
      </c>
      <c r="E17" s="42"/>
      <c r="F17" s="42"/>
      <c r="G17" s="8" t="str">
        <f t="shared" si="0"/>
        <v/>
      </c>
      <c r="H17" s="13"/>
      <c r="I17" s="11" t="str">
        <f>IF(C17="","",VLOOKUP(C17,TipoT!$C$7:$F$506,4,0))</f>
        <v/>
      </c>
      <c r="J17" s="11" t="str">
        <f>IF(I17="","",VLOOKUP(I17,Empleados!$C$7:$F$1006,4,0))</f>
        <v/>
      </c>
      <c r="K17" s="11" t="str">
        <f>IF(C17="","",VLOOKUP(C17,TipoT!$C$7:$G$506,5,0))</f>
        <v/>
      </c>
      <c r="L17" s="3"/>
      <c r="M17" s="68"/>
      <c r="N17" s="31"/>
      <c r="O17" s="70" t="str">
        <f t="shared" si="1"/>
        <v/>
      </c>
      <c r="P17" s="70" t="str">
        <f t="shared" si="2"/>
        <v/>
      </c>
      <c r="Q17" s="70" t="str">
        <f t="shared" si="4"/>
        <v/>
      </c>
      <c r="R17" s="3"/>
      <c r="S17" s="5"/>
      <c r="U17" s="1">
        <v>11</v>
      </c>
      <c r="V17" s="1">
        <v>11</v>
      </c>
      <c r="W17" s="1">
        <v>11</v>
      </c>
      <c r="X17" s="1">
        <v>11</v>
      </c>
      <c r="Y17" s="1">
        <v>11</v>
      </c>
      <c r="Z17" s="1">
        <v>11</v>
      </c>
      <c r="AA17" s="1">
        <v>11</v>
      </c>
      <c r="AB17" s="1">
        <v>11</v>
      </c>
      <c r="AC17" s="1">
        <v>11</v>
      </c>
      <c r="AD17" s="1">
        <v>11</v>
      </c>
      <c r="AE17" s="1">
        <v>11</v>
      </c>
      <c r="AF17" s="1">
        <v>11</v>
      </c>
      <c r="AG17" s="1"/>
      <c r="AH17" s="1">
        <f>TipoT!C17</f>
        <v>0</v>
      </c>
      <c r="AI17" s="1">
        <f>Áreas!F17</f>
        <v>0</v>
      </c>
      <c r="AJ17" s="1"/>
      <c r="AK17" s="1"/>
      <c r="AL17" s="1">
        <f t="shared" si="3"/>
        <v>0</v>
      </c>
      <c r="AM17" s="1" t="e">
        <f>IF(C17=0,0,VLOOKUP(C17,TipoT!$C$7:$G$506,5,0))</f>
        <v>#N/A</v>
      </c>
    </row>
    <row r="18" spans="3:39" ht="25.35" customHeight="1" thickTop="1" thickBot="1" x14ac:dyDescent="0.3">
      <c r="C18" s="11" t="str">
        <f>IF(TipoT!C18=0,"",TipoT!C18)</f>
        <v/>
      </c>
      <c r="D18" s="45" t="str">
        <f>IF(C18="","",VLOOKUP(C18,TipoT!$C$7:$E$506,2,0))</f>
        <v/>
      </c>
      <c r="E18" s="42"/>
      <c r="F18" s="42"/>
      <c r="G18" s="8" t="str">
        <f t="shared" si="0"/>
        <v/>
      </c>
      <c r="H18" s="13"/>
      <c r="I18" s="11" t="str">
        <f>IF(C18="","",VLOOKUP(C18,TipoT!$C$7:$F$506,4,0))</f>
        <v/>
      </c>
      <c r="J18" s="11" t="str">
        <f>IF(I18="","",VLOOKUP(I18,Empleados!$C$7:$F$1006,4,0))</f>
        <v/>
      </c>
      <c r="K18" s="11" t="str">
        <f>IF(C18="","",VLOOKUP(C18,TipoT!$C$7:$G$506,5,0))</f>
        <v/>
      </c>
      <c r="L18" s="3"/>
      <c r="M18" s="68"/>
      <c r="N18" s="31"/>
      <c r="O18" s="70" t="str">
        <f t="shared" si="1"/>
        <v/>
      </c>
      <c r="P18" s="70" t="str">
        <f t="shared" si="2"/>
        <v/>
      </c>
      <c r="Q18" s="70" t="str">
        <f t="shared" si="4"/>
        <v/>
      </c>
      <c r="R18" s="3"/>
      <c r="S18" s="5"/>
      <c r="U18" s="1">
        <v>12</v>
      </c>
      <c r="V18" s="1">
        <v>12</v>
      </c>
      <c r="W18" s="1">
        <v>12</v>
      </c>
      <c r="X18" s="1">
        <v>12</v>
      </c>
      <c r="Y18" s="1">
        <v>12</v>
      </c>
      <c r="Z18" s="1">
        <v>12</v>
      </c>
      <c r="AA18" s="1">
        <v>12</v>
      </c>
      <c r="AB18" s="1">
        <v>12</v>
      </c>
      <c r="AC18" s="1">
        <v>12</v>
      </c>
      <c r="AD18" s="1">
        <v>12</v>
      </c>
      <c r="AE18" s="1">
        <v>12</v>
      </c>
      <c r="AF18" s="1">
        <v>12</v>
      </c>
      <c r="AG18" s="1"/>
      <c r="AH18" s="1">
        <f>TipoT!C18</f>
        <v>0</v>
      </c>
      <c r="AI18" s="1">
        <f>Áreas!F18</f>
        <v>0</v>
      </c>
      <c r="AJ18" s="1"/>
      <c r="AK18" s="1"/>
      <c r="AL18" s="1">
        <f t="shared" si="3"/>
        <v>0</v>
      </c>
      <c r="AM18" s="1" t="e">
        <f>IF(C18=0,0,VLOOKUP(C18,TipoT!$C$7:$G$506,5,0))</f>
        <v>#N/A</v>
      </c>
    </row>
    <row r="19" spans="3:39" ht="25.35" customHeight="1" thickTop="1" thickBot="1" x14ac:dyDescent="0.3">
      <c r="C19" s="11" t="str">
        <f>IF(TipoT!C19=0,"",TipoT!C19)</f>
        <v/>
      </c>
      <c r="D19" s="45" t="str">
        <f>IF(C19="","",VLOOKUP(C19,TipoT!$C$7:$E$506,2,0))</f>
        <v/>
      </c>
      <c r="E19" s="42"/>
      <c r="F19" s="42"/>
      <c r="G19" s="8" t="str">
        <f t="shared" si="0"/>
        <v/>
      </c>
      <c r="H19" s="13"/>
      <c r="I19" s="11" t="str">
        <f>IF(C19="","",VLOOKUP(C19,TipoT!$C$7:$F$506,4,0))</f>
        <v/>
      </c>
      <c r="J19" s="11" t="str">
        <f>IF(I19="","",VLOOKUP(I19,Empleados!$C$7:$F$1006,4,0))</f>
        <v/>
      </c>
      <c r="K19" s="11" t="str">
        <f>IF(C19="","",VLOOKUP(C19,TipoT!$C$7:$G$506,5,0))</f>
        <v/>
      </c>
      <c r="L19" s="3"/>
      <c r="M19" s="68"/>
      <c r="N19" s="31"/>
      <c r="O19" s="70" t="str">
        <f t="shared" si="1"/>
        <v/>
      </c>
      <c r="P19" s="70" t="str">
        <f t="shared" si="2"/>
        <v/>
      </c>
      <c r="Q19" s="70" t="str">
        <f t="shared" si="4"/>
        <v/>
      </c>
      <c r="R19" s="3"/>
      <c r="S19" s="5"/>
      <c r="U19" s="1">
        <v>13</v>
      </c>
      <c r="V19" s="1">
        <v>13</v>
      </c>
      <c r="W19" s="1">
        <v>13</v>
      </c>
      <c r="X19" s="1">
        <v>13</v>
      </c>
      <c r="Y19" s="1">
        <v>13</v>
      </c>
      <c r="Z19" s="1">
        <v>13</v>
      </c>
      <c r="AA19" s="1">
        <v>13</v>
      </c>
      <c r="AB19" s="1">
        <v>13</v>
      </c>
      <c r="AC19" s="1">
        <v>13</v>
      </c>
      <c r="AD19" s="1">
        <v>13</v>
      </c>
      <c r="AE19" s="1">
        <v>13</v>
      </c>
      <c r="AF19" s="1">
        <v>13</v>
      </c>
      <c r="AG19" s="1"/>
      <c r="AH19" s="1">
        <f>TipoT!C19</f>
        <v>0</v>
      </c>
      <c r="AI19" s="1">
        <f>Áreas!F19</f>
        <v>0</v>
      </c>
      <c r="AJ19" s="1"/>
      <c r="AK19" s="1"/>
      <c r="AL19" s="1">
        <f t="shared" si="3"/>
        <v>0</v>
      </c>
      <c r="AM19" s="1" t="e">
        <f>IF(C19=0,0,VLOOKUP(C19,TipoT!$C$7:$G$506,5,0))</f>
        <v>#N/A</v>
      </c>
    </row>
    <row r="20" spans="3:39" ht="25.35" customHeight="1" thickTop="1" thickBot="1" x14ac:dyDescent="0.3">
      <c r="C20" s="11" t="str">
        <f>IF(TipoT!C20=0,"",TipoT!C20)</f>
        <v/>
      </c>
      <c r="D20" s="45" t="str">
        <f>IF(C20="","",VLOOKUP(C20,TipoT!$C$7:$E$506,2,0))</f>
        <v/>
      </c>
      <c r="E20" s="42"/>
      <c r="F20" s="42"/>
      <c r="G20" s="8" t="str">
        <f t="shared" si="0"/>
        <v/>
      </c>
      <c r="H20" s="13"/>
      <c r="I20" s="11" t="str">
        <f>IF(C20="","",VLOOKUP(C20,TipoT!$C$7:$F$506,4,0))</f>
        <v/>
      </c>
      <c r="J20" s="11" t="str">
        <f>IF(I20="","",VLOOKUP(I20,Empleados!$C$7:$F$1006,4,0))</f>
        <v/>
      </c>
      <c r="K20" s="11" t="str">
        <f>IF(C20="","",VLOOKUP(C20,TipoT!$C$7:$G$506,5,0))</f>
        <v/>
      </c>
      <c r="L20" s="3"/>
      <c r="M20" s="68"/>
      <c r="N20" s="31"/>
      <c r="O20" s="70" t="str">
        <f t="shared" si="1"/>
        <v/>
      </c>
      <c r="P20" s="70" t="str">
        <f t="shared" si="2"/>
        <v/>
      </c>
      <c r="Q20" s="70" t="str">
        <f t="shared" si="4"/>
        <v/>
      </c>
      <c r="R20" s="3"/>
      <c r="S20" s="5"/>
      <c r="U20" s="1">
        <v>14</v>
      </c>
      <c r="V20" s="1">
        <v>14</v>
      </c>
      <c r="W20" s="1">
        <v>14</v>
      </c>
      <c r="X20" s="1">
        <v>14</v>
      </c>
      <c r="Y20" s="1">
        <v>14</v>
      </c>
      <c r="Z20" s="1">
        <v>14</v>
      </c>
      <c r="AA20" s="1">
        <v>14</v>
      </c>
      <c r="AB20" s="1">
        <v>14</v>
      </c>
      <c r="AC20" s="1">
        <v>14</v>
      </c>
      <c r="AD20" s="1">
        <v>14</v>
      </c>
      <c r="AE20" s="1">
        <v>14</v>
      </c>
      <c r="AF20" s="1">
        <v>14</v>
      </c>
      <c r="AG20" s="1"/>
      <c r="AH20" s="1">
        <f>TipoT!C20</f>
        <v>0</v>
      </c>
      <c r="AI20" s="1">
        <f>Áreas!F20</f>
        <v>0</v>
      </c>
      <c r="AJ20" s="1"/>
      <c r="AK20" s="1"/>
      <c r="AL20" s="1">
        <f t="shared" si="3"/>
        <v>0</v>
      </c>
      <c r="AM20" s="1" t="e">
        <f>IF(C20=0,0,VLOOKUP(C20,TipoT!$C$7:$G$506,5,0))</f>
        <v>#N/A</v>
      </c>
    </row>
    <row r="21" spans="3:39" ht="25.35" customHeight="1" thickTop="1" thickBot="1" x14ac:dyDescent="0.3">
      <c r="C21" s="11" t="str">
        <f>IF(TipoT!C21=0,"",TipoT!C21)</f>
        <v/>
      </c>
      <c r="D21" s="45" t="str">
        <f>IF(C21="","",VLOOKUP(C21,TipoT!$C$7:$E$506,2,0))</f>
        <v/>
      </c>
      <c r="E21" s="42"/>
      <c r="F21" s="42"/>
      <c r="G21" s="8" t="str">
        <f t="shared" si="0"/>
        <v/>
      </c>
      <c r="H21" s="13"/>
      <c r="I21" s="11" t="str">
        <f>IF(C21="","",VLOOKUP(C21,TipoT!$C$7:$F$506,4,0))</f>
        <v/>
      </c>
      <c r="J21" s="11" t="str">
        <f>IF(I21="","",VLOOKUP(I21,Empleados!$C$7:$F$1006,4,0))</f>
        <v/>
      </c>
      <c r="K21" s="11" t="str">
        <f>IF(C21="","",VLOOKUP(C21,TipoT!$C$7:$G$506,5,0))</f>
        <v/>
      </c>
      <c r="L21" s="3"/>
      <c r="M21" s="68"/>
      <c r="N21" s="31"/>
      <c r="O21" s="70" t="str">
        <f t="shared" si="1"/>
        <v/>
      </c>
      <c r="P21" s="70" t="str">
        <f t="shared" si="2"/>
        <v/>
      </c>
      <c r="Q21" s="70" t="str">
        <f t="shared" si="4"/>
        <v/>
      </c>
      <c r="R21" s="3"/>
      <c r="S21" s="5"/>
      <c r="U21" s="1">
        <v>15</v>
      </c>
      <c r="V21" s="1">
        <v>15</v>
      </c>
      <c r="W21" s="1">
        <v>15</v>
      </c>
      <c r="X21" s="1">
        <v>15</v>
      </c>
      <c r="Y21" s="1">
        <v>15</v>
      </c>
      <c r="Z21" s="1">
        <v>15</v>
      </c>
      <c r="AA21" s="1">
        <v>15</v>
      </c>
      <c r="AB21" s="1">
        <v>15</v>
      </c>
      <c r="AC21" s="1">
        <v>15</v>
      </c>
      <c r="AD21" s="1">
        <v>15</v>
      </c>
      <c r="AE21" s="1">
        <v>15</v>
      </c>
      <c r="AF21" s="1">
        <v>15</v>
      </c>
      <c r="AG21" s="1"/>
      <c r="AH21" s="1">
        <f>TipoT!C21</f>
        <v>0</v>
      </c>
      <c r="AI21" s="1">
        <f>Áreas!F21</f>
        <v>0</v>
      </c>
      <c r="AJ21" s="1"/>
      <c r="AK21" s="1"/>
      <c r="AL21" s="1">
        <f t="shared" si="3"/>
        <v>0</v>
      </c>
      <c r="AM21" s="1" t="e">
        <f>IF(C21=0,0,VLOOKUP(C21,TipoT!$C$7:$G$506,5,0))</f>
        <v>#N/A</v>
      </c>
    </row>
    <row r="22" spans="3:39" ht="25.35" customHeight="1" thickTop="1" thickBot="1" x14ac:dyDescent="0.3">
      <c r="C22" s="11" t="str">
        <f>IF(TipoT!C22=0,"",TipoT!C22)</f>
        <v/>
      </c>
      <c r="D22" s="45" t="str">
        <f>IF(C22="","",VLOOKUP(C22,TipoT!$C$7:$E$506,2,0))</f>
        <v/>
      </c>
      <c r="E22" s="42"/>
      <c r="F22" s="42"/>
      <c r="G22" s="8" t="str">
        <f t="shared" si="0"/>
        <v/>
      </c>
      <c r="H22" s="13"/>
      <c r="I22" s="11" t="str">
        <f>IF(C22="","",VLOOKUP(C22,TipoT!$C$7:$F$506,4,0))</f>
        <v/>
      </c>
      <c r="J22" s="11" t="str">
        <f>IF(I22="","",VLOOKUP(I22,Empleados!$C$7:$F$1006,4,0))</f>
        <v/>
      </c>
      <c r="K22" s="11" t="str">
        <f>IF(C22="","",VLOOKUP(C22,TipoT!$C$7:$G$506,5,0))</f>
        <v/>
      </c>
      <c r="L22" s="3"/>
      <c r="M22" s="68"/>
      <c r="N22" s="31"/>
      <c r="O22" s="70" t="str">
        <f t="shared" si="1"/>
        <v/>
      </c>
      <c r="P22" s="70" t="str">
        <f t="shared" si="2"/>
        <v/>
      </c>
      <c r="Q22" s="70" t="str">
        <f t="shared" si="4"/>
        <v/>
      </c>
      <c r="R22" s="3"/>
      <c r="S22" s="5"/>
      <c r="U22" s="1">
        <v>16</v>
      </c>
      <c r="V22" s="1">
        <v>16</v>
      </c>
      <c r="W22" s="1">
        <v>16</v>
      </c>
      <c r="X22" s="1">
        <v>16</v>
      </c>
      <c r="Y22" s="1">
        <v>16</v>
      </c>
      <c r="Z22" s="1">
        <v>16</v>
      </c>
      <c r="AA22" s="1">
        <v>16</v>
      </c>
      <c r="AB22" s="1">
        <v>16</v>
      </c>
      <c r="AC22" s="1">
        <v>16</v>
      </c>
      <c r="AD22" s="1">
        <v>16</v>
      </c>
      <c r="AE22" s="1">
        <v>16</v>
      </c>
      <c r="AF22" s="1">
        <v>16</v>
      </c>
      <c r="AG22" s="1"/>
      <c r="AH22" s="1">
        <f>TipoT!C22</f>
        <v>0</v>
      </c>
      <c r="AI22" s="1">
        <f>Áreas!F22</f>
        <v>0</v>
      </c>
      <c r="AJ22" s="1"/>
      <c r="AK22" s="1"/>
      <c r="AL22" s="1">
        <f t="shared" si="3"/>
        <v>0</v>
      </c>
      <c r="AM22" s="1" t="e">
        <f>IF(C22=0,0,VLOOKUP(C22,TipoT!$C$7:$G$506,5,0))</f>
        <v>#N/A</v>
      </c>
    </row>
    <row r="23" spans="3:39" ht="25.35" customHeight="1" thickTop="1" thickBot="1" x14ac:dyDescent="0.3">
      <c r="C23" s="11" t="str">
        <f>IF(TipoT!C23=0,"",TipoT!C23)</f>
        <v/>
      </c>
      <c r="D23" s="45" t="str">
        <f>IF(C23="","",VLOOKUP(C23,TipoT!$C$7:$E$506,2,0))</f>
        <v/>
      </c>
      <c r="E23" s="42"/>
      <c r="F23" s="42"/>
      <c r="G23" s="8" t="str">
        <f t="shared" si="0"/>
        <v/>
      </c>
      <c r="H23" s="13"/>
      <c r="I23" s="11" t="str">
        <f>IF(C23="","",VLOOKUP(C23,TipoT!$C$7:$F$506,4,0))</f>
        <v/>
      </c>
      <c r="J23" s="11" t="str">
        <f>IF(I23="","",VLOOKUP(I23,Empleados!$C$7:$F$1006,4,0))</f>
        <v/>
      </c>
      <c r="K23" s="11" t="str">
        <f>IF(C23="","",VLOOKUP(C23,TipoT!$C$7:$G$506,5,0))</f>
        <v/>
      </c>
      <c r="L23" s="3"/>
      <c r="M23" s="68"/>
      <c r="N23" s="31"/>
      <c r="O23" s="70" t="str">
        <f t="shared" si="1"/>
        <v/>
      </c>
      <c r="P23" s="70" t="str">
        <f t="shared" si="2"/>
        <v/>
      </c>
      <c r="Q23" s="70" t="str">
        <f t="shared" si="4"/>
        <v/>
      </c>
      <c r="R23" s="3"/>
      <c r="S23" s="5"/>
      <c r="U23" s="1">
        <v>17</v>
      </c>
      <c r="V23" s="1">
        <v>17</v>
      </c>
      <c r="W23" s="1">
        <v>17</v>
      </c>
      <c r="X23" s="1">
        <v>17</v>
      </c>
      <c r="Y23" s="1">
        <v>17</v>
      </c>
      <c r="Z23" s="1">
        <v>17</v>
      </c>
      <c r="AA23" s="1">
        <v>17</v>
      </c>
      <c r="AB23" s="1">
        <v>17</v>
      </c>
      <c r="AC23" s="1">
        <v>17</v>
      </c>
      <c r="AD23" s="1">
        <v>17</v>
      </c>
      <c r="AE23" s="1">
        <v>17</v>
      </c>
      <c r="AF23" s="1">
        <v>17</v>
      </c>
      <c r="AG23" s="1"/>
      <c r="AH23" s="1">
        <f>TipoT!C23</f>
        <v>0</v>
      </c>
      <c r="AI23" s="1">
        <f>Áreas!F23</f>
        <v>0</v>
      </c>
      <c r="AJ23" s="1"/>
      <c r="AK23" s="1"/>
      <c r="AL23" s="1">
        <f t="shared" si="3"/>
        <v>0</v>
      </c>
      <c r="AM23" s="1" t="e">
        <f>IF(C23=0,0,VLOOKUP(C23,TipoT!$C$7:$G$506,5,0))</f>
        <v>#N/A</v>
      </c>
    </row>
    <row r="24" spans="3:39" ht="25.35" customHeight="1" thickTop="1" thickBot="1" x14ac:dyDescent="0.3">
      <c r="C24" s="11" t="str">
        <f>IF(TipoT!C24=0,"",TipoT!C24)</f>
        <v/>
      </c>
      <c r="D24" s="45" t="str">
        <f>IF(C24="","",VLOOKUP(C24,TipoT!$C$7:$E$506,2,0))</f>
        <v/>
      </c>
      <c r="E24" s="42"/>
      <c r="F24" s="42"/>
      <c r="G24" s="8" t="str">
        <f t="shared" si="0"/>
        <v/>
      </c>
      <c r="H24" s="13"/>
      <c r="I24" s="11" t="str">
        <f>IF(C24="","",VLOOKUP(C24,TipoT!$C$7:$F$506,4,0))</f>
        <v/>
      </c>
      <c r="J24" s="11" t="str">
        <f>IF(I24="","",VLOOKUP(I24,Empleados!$C$7:$F$1006,4,0))</f>
        <v/>
      </c>
      <c r="K24" s="11" t="str">
        <f>IF(C24="","",VLOOKUP(C24,TipoT!$C$7:$G$506,5,0))</f>
        <v/>
      </c>
      <c r="L24" s="3"/>
      <c r="M24" s="68"/>
      <c r="N24" s="31"/>
      <c r="O24" s="70" t="str">
        <f t="shared" si="1"/>
        <v/>
      </c>
      <c r="P24" s="70" t="str">
        <f t="shared" si="2"/>
        <v/>
      </c>
      <c r="Q24" s="70" t="str">
        <f t="shared" si="4"/>
        <v/>
      </c>
      <c r="R24" s="3"/>
      <c r="S24" s="5"/>
      <c r="U24" s="1">
        <v>18</v>
      </c>
      <c r="V24" s="1">
        <v>18</v>
      </c>
      <c r="W24" s="1">
        <v>18</v>
      </c>
      <c r="X24" s="1">
        <v>18</v>
      </c>
      <c r="Y24" s="1">
        <v>18</v>
      </c>
      <c r="Z24" s="1">
        <v>18</v>
      </c>
      <c r="AA24" s="1">
        <v>18</v>
      </c>
      <c r="AB24" s="1">
        <v>18</v>
      </c>
      <c r="AC24" s="1">
        <v>18</v>
      </c>
      <c r="AD24" s="1">
        <v>18</v>
      </c>
      <c r="AE24" s="1">
        <v>18</v>
      </c>
      <c r="AF24" s="1">
        <v>18</v>
      </c>
      <c r="AG24" s="1"/>
      <c r="AH24" s="1">
        <f>TipoT!C24</f>
        <v>0</v>
      </c>
      <c r="AI24" s="1">
        <f>Áreas!F24</f>
        <v>0</v>
      </c>
      <c r="AJ24" s="1"/>
      <c r="AK24" s="1"/>
      <c r="AL24" s="1">
        <f t="shared" si="3"/>
        <v>0</v>
      </c>
      <c r="AM24" s="1" t="e">
        <f>IF(C24=0,0,VLOOKUP(C24,TipoT!$C$7:$G$506,5,0))</f>
        <v>#N/A</v>
      </c>
    </row>
    <row r="25" spans="3:39" ht="25.35" customHeight="1" thickTop="1" thickBot="1" x14ac:dyDescent="0.3">
      <c r="C25" s="11" t="str">
        <f>IF(TipoT!C25=0,"",TipoT!C25)</f>
        <v/>
      </c>
      <c r="D25" s="45" t="str">
        <f>IF(C25="","",VLOOKUP(C25,TipoT!$C$7:$E$506,2,0))</f>
        <v/>
      </c>
      <c r="E25" s="42"/>
      <c r="F25" s="42"/>
      <c r="G25" s="8" t="str">
        <f t="shared" si="0"/>
        <v/>
      </c>
      <c r="H25" s="13"/>
      <c r="I25" s="11" t="str">
        <f>IF(C25="","",VLOOKUP(C25,TipoT!$C$7:$F$506,4,0))</f>
        <v/>
      </c>
      <c r="J25" s="11" t="str">
        <f>IF(I25="","",VLOOKUP(I25,Empleados!$C$7:$F$1006,4,0))</f>
        <v/>
      </c>
      <c r="K25" s="11" t="str">
        <f>IF(C25="","",VLOOKUP(C25,TipoT!$C$7:$G$506,5,0))</f>
        <v/>
      </c>
      <c r="L25" s="3"/>
      <c r="M25" s="68"/>
      <c r="N25" s="31"/>
      <c r="O25" s="70" t="str">
        <f t="shared" si="1"/>
        <v/>
      </c>
      <c r="P25" s="70" t="str">
        <f t="shared" si="2"/>
        <v/>
      </c>
      <c r="Q25" s="70" t="str">
        <f t="shared" si="4"/>
        <v/>
      </c>
      <c r="R25" s="3"/>
      <c r="S25" s="5"/>
      <c r="U25" s="1">
        <v>19</v>
      </c>
      <c r="V25" s="1">
        <v>19</v>
      </c>
      <c r="W25" s="1">
        <v>19</v>
      </c>
      <c r="X25" s="1">
        <v>19</v>
      </c>
      <c r="Y25" s="1">
        <v>19</v>
      </c>
      <c r="Z25" s="1">
        <v>19</v>
      </c>
      <c r="AA25" s="1">
        <v>19</v>
      </c>
      <c r="AB25" s="1">
        <v>19</v>
      </c>
      <c r="AC25" s="1">
        <v>19</v>
      </c>
      <c r="AD25" s="1">
        <v>19</v>
      </c>
      <c r="AE25" s="1">
        <v>19</v>
      </c>
      <c r="AF25" s="1">
        <v>19</v>
      </c>
      <c r="AG25" s="1"/>
      <c r="AH25" s="1">
        <f>TipoT!C25</f>
        <v>0</v>
      </c>
      <c r="AI25" s="1">
        <f>Áreas!F25</f>
        <v>0</v>
      </c>
      <c r="AJ25" s="1"/>
      <c r="AK25" s="1"/>
      <c r="AL25" s="1">
        <f t="shared" si="3"/>
        <v>0</v>
      </c>
      <c r="AM25" s="1" t="e">
        <f>IF(C25=0,0,VLOOKUP(C25,TipoT!$C$7:$G$506,5,0))</f>
        <v>#N/A</v>
      </c>
    </row>
    <row r="26" spans="3:39" ht="25.35" customHeight="1" thickTop="1" thickBot="1" x14ac:dyDescent="0.3">
      <c r="C26" s="11" t="str">
        <f>IF(TipoT!C26=0,"",TipoT!C26)</f>
        <v/>
      </c>
      <c r="D26" s="45" t="str">
        <f>IF(C26="","",VLOOKUP(C26,TipoT!$C$7:$E$506,2,0))</f>
        <v/>
      </c>
      <c r="E26" s="42"/>
      <c r="F26" s="42"/>
      <c r="G26" s="8" t="str">
        <f t="shared" si="0"/>
        <v/>
      </c>
      <c r="H26" s="13"/>
      <c r="I26" s="11" t="str">
        <f>IF(C26="","",VLOOKUP(C26,TipoT!$C$7:$F$506,4,0))</f>
        <v/>
      </c>
      <c r="J26" s="11" t="str">
        <f>IF(I26="","",VLOOKUP(I26,Empleados!$C$7:$F$1006,4,0))</f>
        <v/>
      </c>
      <c r="K26" s="11" t="str">
        <f>IF(C26="","",VLOOKUP(C26,TipoT!$C$7:$G$506,5,0))</f>
        <v/>
      </c>
      <c r="L26" s="3"/>
      <c r="M26" s="68"/>
      <c r="N26" s="31"/>
      <c r="O26" s="70" t="str">
        <f t="shared" si="1"/>
        <v/>
      </c>
      <c r="P26" s="70" t="str">
        <f t="shared" si="2"/>
        <v/>
      </c>
      <c r="Q26" s="70" t="str">
        <f t="shared" si="4"/>
        <v/>
      </c>
      <c r="R26" s="3"/>
      <c r="S26" s="5"/>
      <c r="U26" s="1">
        <v>20</v>
      </c>
      <c r="V26" s="1">
        <v>20</v>
      </c>
      <c r="W26" s="1">
        <v>20</v>
      </c>
      <c r="X26" s="1">
        <v>20</v>
      </c>
      <c r="Y26" s="1">
        <v>20</v>
      </c>
      <c r="Z26" s="1">
        <v>20</v>
      </c>
      <c r="AA26" s="1">
        <v>20</v>
      </c>
      <c r="AB26" s="1">
        <v>20</v>
      </c>
      <c r="AC26" s="1">
        <v>20</v>
      </c>
      <c r="AD26" s="1">
        <v>20</v>
      </c>
      <c r="AE26" s="1">
        <v>20</v>
      </c>
      <c r="AF26" s="1">
        <v>20</v>
      </c>
      <c r="AG26" s="1"/>
      <c r="AH26" s="1">
        <f>TipoT!C26</f>
        <v>0</v>
      </c>
      <c r="AI26" s="1">
        <f>Áreas!F26</f>
        <v>0</v>
      </c>
      <c r="AJ26" s="1"/>
      <c r="AK26" s="1"/>
      <c r="AL26" s="1">
        <f t="shared" si="3"/>
        <v>0</v>
      </c>
      <c r="AM26" s="1" t="e">
        <f>IF(C26=0,0,VLOOKUP(C26,TipoT!$C$7:$G$506,5,0))</f>
        <v>#N/A</v>
      </c>
    </row>
    <row r="27" spans="3:39" ht="25.35" customHeight="1" thickTop="1" thickBot="1" x14ac:dyDescent="0.3">
      <c r="C27" s="11" t="str">
        <f>IF(TipoT!C27=0,"",TipoT!C27)</f>
        <v/>
      </c>
      <c r="D27" s="45" t="str">
        <f>IF(C27="","",VLOOKUP(C27,TipoT!$C$7:$E$506,2,0))</f>
        <v/>
      </c>
      <c r="E27" s="42"/>
      <c r="F27" s="42"/>
      <c r="G27" s="8" t="str">
        <f t="shared" si="0"/>
        <v/>
      </c>
      <c r="H27" s="13"/>
      <c r="I27" s="11" t="str">
        <f>IF(C27="","",VLOOKUP(C27,TipoT!$C$7:$F$506,4,0))</f>
        <v/>
      </c>
      <c r="J27" s="11" t="str">
        <f>IF(I27="","",VLOOKUP(I27,Empleados!$C$7:$F$1006,4,0))</f>
        <v/>
      </c>
      <c r="K27" s="11" t="str">
        <f>IF(C27="","",VLOOKUP(C27,TipoT!$C$7:$G$506,5,0))</f>
        <v/>
      </c>
      <c r="L27" s="3"/>
      <c r="M27" s="68"/>
      <c r="N27" s="31"/>
      <c r="O27" s="70" t="str">
        <f t="shared" si="1"/>
        <v/>
      </c>
      <c r="P27" s="70" t="str">
        <f t="shared" si="2"/>
        <v/>
      </c>
      <c r="Q27" s="70" t="str">
        <f t="shared" si="4"/>
        <v/>
      </c>
      <c r="R27" s="3"/>
      <c r="S27" s="5"/>
      <c r="U27" s="1">
        <v>21</v>
      </c>
      <c r="V27" s="1">
        <v>21</v>
      </c>
      <c r="W27" s="1">
        <v>21</v>
      </c>
      <c r="X27" s="1">
        <v>21</v>
      </c>
      <c r="Y27" s="1">
        <v>21</v>
      </c>
      <c r="Z27" s="1">
        <v>21</v>
      </c>
      <c r="AA27" s="1">
        <v>21</v>
      </c>
      <c r="AB27" s="1">
        <v>21</v>
      </c>
      <c r="AC27" s="1">
        <v>21</v>
      </c>
      <c r="AD27" s="1">
        <v>21</v>
      </c>
      <c r="AE27" s="1">
        <v>21</v>
      </c>
      <c r="AF27" s="1">
        <v>21</v>
      </c>
      <c r="AG27" s="1"/>
      <c r="AH27" s="1">
        <f>TipoT!C27</f>
        <v>0</v>
      </c>
      <c r="AI27" s="1">
        <f>Áreas!F27</f>
        <v>0</v>
      </c>
      <c r="AJ27" s="1"/>
      <c r="AK27" s="1"/>
      <c r="AL27" s="1">
        <f t="shared" si="3"/>
        <v>0</v>
      </c>
      <c r="AM27" s="1" t="e">
        <f>IF(C27=0,0,VLOOKUP(C27,TipoT!$C$7:$G$506,5,0))</f>
        <v>#N/A</v>
      </c>
    </row>
    <row r="28" spans="3:39" ht="25.35" customHeight="1" thickTop="1" thickBot="1" x14ac:dyDescent="0.3">
      <c r="C28" s="11" t="str">
        <f>IF(TipoT!C28=0,"",TipoT!C28)</f>
        <v/>
      </c>
      <c r="D28" s="45" t="str">
        <f>IF(C28="","",VLOOKUP(C28,TipoT!$C$7:$E$506,2,0))</f>
        <v/>
      </c>
      <c r="E28" s="42"/>
      <c r="F28" s="42"/>
      <c r="G28" s="8" t="str">
        <f t="shared" si="0"/>
        <v/>
      </c>
      <c r="H28" s="13"/>
      <c r="I28" s="11" t="str">
        <f>IF(C28="","",VLOOKUP(C28,TipoT!$C$7:$F$506,4,0))</f>
        <v/>
      </c>
      <c r="J28" s="11" t="str">
        <f>IF(I28="","",VLOOKUP(I28,Empleados!$C$7:$F$1006,4,0))</f>
        <v/>
      </c>
      <c r="K28" s="11" t="str">
        <f>IF(C28="","",VLOOKUP(C28,TipoT!$C$7:$G$506,5,0))</f>
        <v/>
      </c>
      <c r="L28" s="3"/>
      <c r="M28" s="68"/>
      <c r="N28" s="31"/>
      <c r="O28" s="70" t="str">
        <f t="shared" si="1"/>
        <v/>
      </c>
      <c r="P28" s="70" t="str">
        <f t="shared" si="2"/>
        <v/>
      </c>
      <c r="Q28" s="70" t="str">
        <f t="shared" si="4"/>
        <v/>
      </c>
      <c r="R28" s="3"/>
      <c r="S28" s="5"/>
      <c r="U28" s="1">
        <v>22</v>
      </c>
      <c r="V28" s="1">
        <v>22</v>
      </c>
      <c r="W28" s="1">
        <v>22</v>
      </c>
      <c r="X28" s="1">
        <v>22</v>
      </c>
      <c r="Y28" s="1">
        <v>22</v>
      </c>
      <c r="Z28" s="1">
        <v>22</v>
      </c>
      <c r="AA28" s="1">
        <v>22</v>
      </c>
      <c r="AB28" s="1">
        <v>22</v>
      </c>
      <c r="AC28" s="1">
        <v>22</v>
      </c>
      <c r="AD28" s="1">
        <v>22</v>
      </c>
      <c r="AE28" s="1">
        <v>22</v>
      </c>
      <c r="AF28" s="1">
        <v>22</v>
      </c>
      <c r="AG28" s="1"/>
      <c r="AH28" s="1">
        <f>TipoT!C28</f>
        <v>0</v>
      </c>
      <c r="AI28" s="1">
        <f>Áreas!F28</f>
        <v>0</v>
      </c>
      <c r="AJ28" s="1"/>
      <c r="AK28" s="1"/>
      <c r="AL28" s="1">
        <f t="shared" si="3"/>
        <v>0</v>
      </c>
      <c r="AM28" s="1" t="e">
        <f>IF(C28=0,0,VLOOKUP(C28,TipoT!$C$7:$G$506,5,0))</f>
        <v>#N/A</v>
      </c>
    </row>
    <row r="29" spans="3:39" ht="25.35" customHeight="1" thickTop="1" thickBot="1" x14ac:dyDescent="0.3">
      <c r="C29" s="11" t="str">
        <f>IF(TipoT!C29=0,"",TipoT!C29)</f>
        <v/>
      </c>
      <c r="D29" s="45" t="str">
        <f>IF(C29="","",VLOOKUP(C29,TipoT!$C$7:$E$506,2,0))</f>
        <v/>
      </c>
      <c r="E29" s="42"/>
      <c r="F29" s="42"/>
      <c r="G29" s="8" t="str">
        <f t="shared" si="0"/>
        <v/>
      </c>
      <c r="H29" s="13"/>
      <c r="I29" s="11" t="str">
        <f>IF(C29="","",VLOOKUP(C29,TipoT!$C$7:$F$506,4,0))</f>
        <v/>
      </c>
      <c r="J29" s="11" t="str">
        <f>IF(I29="","",VLOOKUP(I29,Empleados!$C$7:$F$1006,4,0))</f>
        <v/>
      </c>
      <c r="K29" s="11" t="str">
        <f>IF(C29="","",VLOOKUP(C29,TipoT!$C$7:$G$506,5,0))</f>
        <v/>
      </c>
      <c r="L29" s="3"/>
      <c r="M29" s="68"/>
      <c r="N29" s="31"/>
      <c r="O29" s="70" t="str">
        <f t="shared" si="1"/>
        <v/>
      </c>
      <c r="P29" s="70" t="str">
        <f t="shared" si="2"/>
        <v/>
      </c>
      <c r="Q29" s="70" t="str">
        <f t="shared" si="4"/>
        <v/>
      </c>
      <c r="R29" s="3"/>
      <c r="S29" s="5"/>
      <c r="U29" s="1">
        <v>23</v>
      </c>
      <c r="V29" s="1">
        <v>23</v>
      </c>
      <c r="W29" s="1">
        <v>23</v>
      </c>
      <c r="X29" s="1">
        <v>23</v>
      </c>
      <c r="Y29" s="1">
        <v>23</v>
      </c>
      <c r="Z29" s="1">
        <v>23</v>
      </c>
      <c r="AA29" s="1">
        <v>23</v>
      </c>
      <c r="AB29" s="1">
        <v>23</v>
      </c>
      <c r="AC29" s="1">
        <v>23</v>
      </c>
      <c r="AD29" s="1">
        <v>23</v>
      </c>
      <c r="AE29" s="1">
        <v>23</v>
      </c>
      <c r="AF29" s="1">
        <v>23</v>
      </c>
      <c r="AG29" s="1"/>
      <c r="AH29" s="1">
        <f>TipoT!C29</f>
        <v>0</v>
      </c>
      <c r="AI29" s="1">
        <f>Áreas!F29</f>
        <v>0</v>
      </c>
      <c r="AJ29" s="1"/>
      <c r="AK29" s="1"/>
      <c r="AL29" s="1">
        <f t="shared" si="3"/>
        <v>0</v>
      </c>
      <c r="AM29" s="1" t="e">
        <f>IF(C29=0,0,VLOOKUP(C29,TipoT!$C$7:$G$506,5,0))</f>
        <v>#N/A</v>
      </c>
    </row>
    <row r="30" spans="3:39" ht="25.35" customHeight="1" thickTop="1" thickBot="1" x14ac:dyDescent="0.3">
      <c r="C30" s="11" t="str">
        <f>IF(TipoT!C30=0,"",TipoT!C30)</f>
        <v/>
      </c>
      <c r="D30" s="45" t="str">
        <f>IF(C30="","",VLOOKUP(C30,TipoT!$C$7:$E$506,2,0))</f>
        <v/>
      </c>
      <c r="E30" s="42"/>
      <c r="F30" s="42"/>
      <c r="G30" s="8" t="str">
        <f t="shared" si="0"/>
        <v/>
      </c>
      <c r="H30" s="13"/>
      <c r="I30" s="11" t="str">
        <f>IF(C30="","",VLOOKUP(C30,TipoT!$C$7:$F$506,4,0))</f>
        <v/>
      </c>
      <c r="J30" s="11" t="str">
        <f>IF(I30="","",VLOOKUP(I30,Empleados!$C$7:$F$1006,4,0))</f>
        <v/>
      </c>
      <c r="K30" s="11" t="str">
        <f>IF(C30="","",VLOOKUP(C30,TipoT!$C$7:$G$506,5,0))</f>
        <v/>
      </c>
      <c r="L30" s="3"/>
      <c r="M30" s="68"/>
      <c r="N30" s="31"/>
      <c r="O30" s="70" t="str">
        <f t="shared" si="1"/>
        <v/>
      </c>
      <c r="P30" s="70" t="str">
        <f t="shared" si="2"/>
        <v/>
      </c>
      <c r="Q30" s="70" t="str">
        <f t="shared" si="4"/>
        <v/>
      </c>
      <c r="R30" s="3"/>
      <c r="S30" s="5"/>
      <c r="U30" s="1">
        <v>24</v>
      </c>
      <c r="V30" s="1">
        <v>24</v>
      </c>
      <c r="W30" s="1">
        <v>24</v>
      </c>
      <c r="X30" s="1">
        <v>24</v>
      </c>
      <c r="Y30" s="1">
        <v>24</v>
      </c>
      <c r="Z30" s="1">
        <v>24</v>
      </c>
      <c r="AA30" s="1">
        <v>24</v>
      </c>
      <c r="AB30" s="1">
        <v>24</v>
      </c>
      <c r="AC30" s="1">
        <v>24</v>
      </c>
      <c r="AD30" s="1">
        <v>24</v>
      </c>
      <c r="AE30" s="1">
        <v>24</v>
      </c>
      <c r="AF30" s="1">
        <v>24</v>
      </c>
      <c r="AG30" s="1"/>
      <c r="AH30" s="1">
        <f>TipoT!C30</f>
        <v>0</v>
      </c>
      <c r="AI30" s="1">
        <f>Áreas!F30</f>
        <v>0</v>
      </c>
      <c r="AJ30" s="1"/>
      <c r="AK30" s="1"/>
      <c r="AL30" s="1">
        <f t="shared" si="3"/>
        <v>0</v>
      </c>
      <c r="AM30" s="1" t="e">
        <f>IF(C30=0,0,VLOOKUP(C30,TipoT!$C$7:$G$506,5,0))</f>
        <v>#N/A</v>
      </c>
    </row>
    <row r="31" spans="3:39" ht="25.35" customHeight="1" thickTop="1" thickBot="1" x14ac:dyDescent="0.3">
      <c r="C31" s="11" t="str">
        <f>IF(TipoT!C31=0,"",TipoT!C31)</f>
        <v/>
      </c>
      <c r="D31" s="45" t="str">
        <f>IF(C31="","",VLOOKUP(C31,TipoT!$C$7:$E$506,2,0))</f>
        <v/>
      </c>
      <c r="E31" s="42"/>
      <c r="F31" s="42"/>
      <c r="G31" s="8" t="str">
        <f t="shared" si="0"/>
        <v/>
      </c>
      <c r="H31" s="13"/>
      <c r="I31" s="11" t="str">
        <f>IF(C31="","",VLOOKUP(C31,TipoT!$C$7:$F$506,4,0))</f>
        <v/>
      </c>
      <c r="J31" s="11" t="str">
        <f>IF(I31="","",VLOOKUP(I31,Empleados!$C$7:$F$1006,4,0))</f>
        <v/>
      </c>
      <c r="K31" s="11" t="str">
        <f>IF(C31="","",VLOOKUP(C31,TipoT!$C$7:$G$506,5,0))</f>
        <v/>
      </c>
      <c r="L31" s="3"/>
      <c r="M31" s="68"/>
      <c r="N31" s="31"/>
      <c r="O31" s="70" t="str">
        <f t="shared" si="1"/>
        <v/>
      </c>
      <c r="P31" s="70" t="str">
        <f t="shared" si="2"/>
        <v/>
      </c>
      <c r="Q31" s="70" t="str">
        <f t="shared" si="4"/>
        <v/>
      </c>
      <c r="R31" s="3"/>
      <c r="S31" s="5"/>
      <c r="U31" s="1">
        <v>25</v>
      </c>
      <c r="V31" s="1">
        <v>25</v>
      </c>
      <c r="W31" s="1">
        <v>25</v>
      </c>
      <c r="X31" s="1">
        <v>25</v>
      </c>
      <c r="Y31" s="1">
        <v>25</v>
      </c>
      <c r="Z31" s="1">
        <v>25</v>
      </c>
      <c r="AA31" s="1">
        <v>25</v>
      </c>
      <c r="AB31" s="1">
        <v>25</v>
      </c>
      <c r="AC31" s="1">
        <v>25</v>
      </c>
      <c r="AD31" s="1">
        <v>25</v>
      </c>
      <c r="AE31" s="1">
        <v>25</v>
      </c>
      <c r="AF31" s="1">
        <v>25</v>
      </c>
      <c r="AG31" s="1"/>
      <c r="AH31" s="1">
        <f>TipoT!C31</f>
        <v>0</v>
      </c>
      <c r="AI31" s="1">
        <f>Áreas!F31</f>
        <v>0</v>
      </c>
      <c r="AJ31" s="1"/>
      <c r="AK31" s="1"/>
      <c r="AL31" s="1">
        <f t="shared" si="3"/>
        <v>0</v>
      </c>
      <c r="AM31" s="1" t="e">
        <f>IF(C31=0,0,VLOOKUP(C31,TipoT!$C$7:$G$506,5,0))</f>
        <v>#N/A</v>
      </c>
    </row>
    <row r="32" spans="3:39" ht="25.35" customHeight="1" thickTop="1" thickBot="1" x14ac:dyDescent="0.3">
      <c r="C32" s="11" t="str">
        <f>IF(TipoT!C32=0,"",TipoT!C32)</f>
        <v/>
      </c>
      <c r="D32" s="45" t="str">
        <f>IF(C32="","",VLOOKUP(C32,TipoT!$C$7:$E$506,2,0))</f>
        <v/>
      </c>
      <c r="E32" s="42"/>
      <c r="F32" s="42"/>
      <c r="G32" s="8" t="str">
        <f t="shared" si="0"/>
        <v/>
      </c>
      <c r="H32" s="13"/>
      <c r="I32" s="11" t="str">
        <f>IF(C32="","",VLOOKUP(C32,TipoT!$C$7:$F$506,4,0))</f>
        <v/>
      </c>
      <c r="J32" s="11" t="str">
        <f>IF(I32="","",VLOOKUP(I32,Empleados!$C$7:$F$1006,4,0))</f>
        <v/>
      </c>
      <c r="K32" s="11" t="str">
        <f>IF(C32="","",VLOOKUP(C32,TipoT!$C$7:$G$506,5,0))</f>
        <v/>
      </c>
      <c r="L32" s="3"/>
      <c r="M32" s="68"/>
      <c r="N32" s="31"/>
      <c r="O32" s="70" t="str">
        <f t="shared" si="1"/>
        <v/>
      </c>
      <c r="P32" s="70" t="str">
        <f t="shared" si="2"/>
        <v/>
      </c>
      <c r="Q32" s="70" t="str">
        <f t="shared" si="4"/>
        <v/>
      </c>
      <c r="R32" s="3"/>
      <c r="S32" s="5"/>
      <c r="U32" s="1">
        <v>26</v>
      </c>
      <c r="V32" s="1">
        <v>26</v>
      </c>
      <c r="W32" s="1">
        <v>26</v>
      </c>
      <c r="X32" s="1">
        <v>26</v>
      </c>
      <c r="Y32" s="1">
        <v>26</v>
      </c>
      <c r="Z32" s="1">
        <v>26</v>
      </c>
      <c r="AA32" s="1">
        <v>26</v>
      </c>
      <c r="AB32" s="1">
        <v>26</v>
      </c>
      <c r="AC32" s="1">
        <v>26</v>
      </c>
      <c r="AD32" s="1">
        <v>26</v>
      </c>
      <c r="AE32" s="1">
        <v>26</v>
      </c>
      <c r="AF32" s="1">
        <v>26</v>
      </c>
      <c r="AG32" s="1"/>
      <c r="AH32" s="1">
        <f>TipoT!C32</f>
        <v>0</v>
      </c>
      <c r="AI32" s="1">
        <f>Áreas!F32</f>
        <v>0</v>
      </c>
      <c r="AJ32" s="1"/>
      <c r="AK32" s="1"/>
      <c r="AL32" s="1">
        <f t="shared" si="3"/>
        <v>0</v>
      </c>
      <c r="AM32" s="1" t="e">
        <f>IF(C32=0,0,VLOOKUP(C32,TipoT!$C$7:$G$506,5,0))</f>
        <v>#N/A</v>
      </c>
    </row>
    <row r="33" spans="3:39" ht="25.35" customHeight="1" thickTop="1" thickBot="1" x14ac:dyDescent="0.3">
      <c r="C33" s="11" t="str">
        <f>IF(TipoT!C33=0,"",TipoT!C33)</f>
        <v/>
      </c>
      <c r="D33" s="45" t="str">
        <f>IF(C33="","",VLOOKUP(C33,TipoT!$C$7:$E$506,2,0))</f>
        <v/>
      </c>
      <c r="E33" s="42"/>
      <c r="F33" s="42"/>
      <c r="G33" s="8" t="str">
        <f t="shared" si="0"/>
        <v/>
      </c>
      <c r="H33" s="13"/>
      <c r="I33" s="11" t="str">
        <f>IF(C33="","",VLOOKUP(C33,TipoT!$C$7:$F$506,4,0))</f>
        <v/>
      </c>
      <c r="J33" s="11" t="str">
        <f>IF(I33="","",VLOOKUP(I33,Empleados!$C$7:$F$1006,4,0))</f>
        <v/>
      </c>
      <c r="K33" s="11" t="str">
        <f>IF(C33="","",VLOOKUP(C33,TipoT!$C$7:$G$506,5,0))</f>
        <v/>
      </c>
      <c r="L33" s="3"/>
      <c r="M33" s="68"/>
      <c r="N33" s="31"/>
      <c r="O33" s="70" t="str">
        <f t="shared" si="1"/>
        <v/>
      </c>
      <c r="P33" s="70" t="str">
        <f t="shared" si="2"/>
        <v/>
      </c>
      <c r="Q33" s="70" t="str">
        <f t="shared" si="4"/>
        <v/>
      </c>
      <c r="R33" s="3"/>
      <c r="S33" s="5"/>
      <c r="U33" s="1">
        <v>27</v>
      </c>
      <c r="V33" s="1">
        <v>27</v>
      </c>
      <c r="W33" s="1">
        <v>27</v>
      </c>
      <c r="X33" s="1">
        <v>27</v>
      </c>
      <c r="Y33" s="1">
        <v>27</v>
      </c>
      <c r="Z33" s="1">
        <v>27</v>
      </c>
      <c r="AA33" s="1">
        <v>27</v>
      </c>
      <c r="AB33" s="1">
        <v>27</v>
      </c>
      <c r="AC33" s="1">
        <v>27</v>
      </c>
      <c r="AD33" s="1">
        <v>27</v>
      </c>
      <c r="AE33" s="1">
        <v>27</v>
      </c>
      <c r="AF33" s="1">
        <v>27</v>
      </c>
      <c r="AG33" s="1"/>
      <c r="AH33" s="1">
        <f>TipoT!C33</f>
        <v>0</v>
      </c>
      <c r="AI33" s="1">
        <f>Áreas!F33</f>
        <v>0</v>
      </c>
      <c r="AJ33" s="1"/>
      <c r="AK33" s="1"/>
      <c r="AL33" s="1">
        <f t="shared" si="3"/>
        <v>0</v>
      </c>
      <c r="AM33" s="1" t="e">
        <f>IF(C33=0,0,VLOOKUP(C33,TipoT!$C$7:$G$506,5,0))</f>
        <v>#N/A</v>
      </c>
    </row>
    <row r="34" spans="3:39" ht="25.35" customHeight="1" thickTop="1" thickBot="1" x14ac:dyDescent="0.3">
      <c r="C34" s="11" t="str">
        <f>IF(TipoT!C34=0,"",TipoT!C34)</f>
        <v/>
      </c>
      <c r="D34" s="45" t="str">
        <f>IF(C34="","",VLOOKUP(C34,TipoT!$C$7:$E$506,2,0))</f>
        <v/>
      </c>
      <c r="E34" s="42"/>
      <c r="F34" s="42"/>
      <c r="G34" s="8" t="str">
        <f t="shared" si="0"/>
        <v/>
      </c>
      <c r="H34" s="13"/>
      <c r="I34" s="11" t="str">
        <f>IF(C34="","",VLOOKUP(C34,TipoT!$C$7:$F$506,4,0))</f>
        <v/>
      </c>
      <c r="J34" s="11" t="str">
        <f>IF(I34="","",VLOOKUP(I34,Empleados!$C$7:$F$1006,4,0))</f>
        <v/>
      </c>
      <c r="K34" s="11" t="str">
        <f>IF(C34="","",VLOOKUP(C34,TipoT!$C$7:$G$506,5,0))</f>
        <v/>
      </c>
      <c r="L34" s="3"/>
      <c r="M34" s="68"/>
      <c r="N34" s="31"/>
      <c r="O34" s="70" t="str">
        <f t="shared" si="1"/>
        <v/>
      </c>
      <c r="P34" s="70" t="str">
        <f t="shared" si="2"/>
        <v/>
      </c>
      <c r="Q34" s="70" t="str">
        <f t="shared" si="4"/>
        <v/>
      </c>
      <c r="R34" s="3"/>
      <c r="S34" s="5"/>
      <c r="U34" s="1">
        <v>28</v>
      </c>
      <c r="V34" s="1">
        <v>28</v>
      </c>
      <c r="W34" s="1">
        <v>28</v>
      </c>
      <c r="X34" s="1">
        <v>28</v>
      </c>
      <c r="Y34" s="1">
        <v>28</v>
      </c>
      <c r="Z34" s="1">
        <v>28</v>
      </c>
      <c r="AA34" s="1">
        <v>28</v>
      </c>
      <c r="AB34" s="1">
        <v>28</v>
      </c>
      <c r="AC34" s="1">
        <v>28</v>
      </c>
      <c r="AD34" s="1">
        <v>28</v>
      </c>
      <c r="AE34" s="1">
        <v>28</v>
      </c>
      <c r="AF34" s="1">
        <v>28</v>
      </c>
      <c r="AG34" s="1"/>
      <c r="AH34" s="1">
        <f>TipoT!C34</f>
        <v>0</v>
      </c>
      <c r="AI34" s="1">
        <f>Áreas!F34</f>
        <v>0</v>
      </c>
      <c r="AJ34" s="1"/>
      <c r="AK34" s="1"/>
      <c r="AL34" s="1">
        <f t="shared" si="3"/>
        <v>0</v>
      </c>
      <c r="AM34" s="1" t="e">
        <f>IF(C34=0,0,VLOOKUP(C34,TipoT!$C$7:$G$506,5,0))</f>
        <v>#N/A</v>
      </c>
    </row>
    <row r="35" spans="3:39" ht="25.35" customHeight="1" thickTop="1" thickBot="1" x14ac:dyDescent="0.3">
      <c r="C35" s="11" t="str">
        <f>IF(TipoT!C35=0,"",TipoT!C35)</f>
        <v/>
      </c>
      <c r="D35" s="45" t="str">
        <f>IF(C35="","",VLOOKUP(C35,TipoT!$C$7:$E$506,2,0))</f>
        <v/>
      </c>
      <c r="E35" s="42"/>
      <c r="F35" s="42"/>
      <c r="G35" s="8" t="str">
        <f t="shared" si="0"/>
        <v/>
      </c>
      <c r="H35" s="13"/>
      <c r="I35" s="11" t="str">
        <f>IF(C35="","",VLOOKUP(C35,TipoT!$C$7:$F$506,4,0))</f>
        <v/>
      </c>
      <c r="J35" s="11" t="str">
        <f>IF(I35="","",VLOOKUP(I35,Empleados!$C$7:$F$1006,4,0))</f>
        <v/>
      </c>
      <c r="K35" s="11" t="str">
        <f>IF(C35="","",VLOOKUP(C35,TipoT!$C$7:$G$506,5,0))</f>
        <v/>
      </c>
      <c r="L35" s="3"/>
      <c r="M35" s="68"/>
      <c r="N35" s="31"/>
      <c r="O35" s="70" t="str">
        <f t="shared" si="1"/>
        <v/>
      </c>
      <c r="P35" s="70" t="str">
        <f t="shared" si="2"/>
        <v/>
      </c>
      <c r="Q35" s="70" t="str">
        <f t="shared" si="4"/>
        <v/>
      </c>
      <c r="R35" s="3"/>
      <c r="S35" s="5"/>
      <c r="U35" s="1">
        <v>29</v>
      </c>
      <c r="V35" s="1">
        <v>29</v>
      </c>
      <c r="W35" s="1">
        <v>29</v>
      </c>
      <c r="X35" s="1">
        <v>29</v>
      </c>
      <c r="Y35" s="1">
        <v>29</v>
      </c>
      <c r="Z35" s="1">
        <v>29</v>
      </c>
      <c r="AA35" s="1">
        <v>29</v>
      </c>
      <c r="AB35" s="1">
        <v>29</v>
      </c>
      <c r="AC35" s="1">
        <v>29</v>
      </c>
      <c r="AD35" s="1">
        <v>29</v>
      </c>
      <c r="AE35" s="1">
        <v>29</v>
      </c>
      <c r="AF35" s="1">
        <v>29</v>
      </c>
      <c r="AG35" s="1"/>
      <c r="AH35" s="1">
        <f>TipoT!C35</f>
        <v>0</v>
      </c>
      <c r="AI35" s="1">
        <f>Áreas!F35</f>
        <v>0</v>
      </c>
      <c r="AJ35" s="1"/>
      <c r="AK35" s="1"/>
      <c r="AL35" s="1">
        <f t="shared" si="3"/>
        <v>0</v>
      </c>
      <c r="AM35" s="1" t="e">
        <f>IF(C35=0,0,VLOOKUP(C35,TipoT!$C$7:$G$506,5,0))</f>
        <v>#N/A</v>
      </c>
    </row>
    <row r="36" spans="3:39" ht="25.35" customHeight="1" thickTop="1" thickBot="1" x14ac:dyDescent="0.3">
      <c r="C36" s="11" t="str">
        <f>IF(TipoT!C36=0,"",TipoT!C36)</f>
        <v/>
      </c>
      <c r="D36" s="45" t="str">
        <f>IF(C36="","",VLOOKUP(C36,TipoT!$C$7:$E$506,2,0))</f>
        <v/>
      </c>
      <c r="E36" s="42"/>
      <c r="F36" s="42"/>
      <c r="G36" s="8" t="str">
        <f t="shared" si="0"/>
        <v/>
      </c>
      <c r="H36" s="13"/>
      <c r="I36" s="11" t="str">
        <f>IF(C36="","",VLOOKUP(C36,TipoT!$C$7:$F$506,4,0))</f>
        <v/>
      </c>
      <c r="J36" s="11" t="str">
        <f>IF(I36="","",VLOOKUP(I36,Empleados!$C$7:$F$1006,4,0))</f>
        <v/>
      </c>
      <c r="K36" s="11" t="str">
        <f>IF(C36="","",VLOOKUP(C36,TipoT!$C$7:$G$506,5,0))</f>
        <v/>
      </c>
      <c r="L36" s="3"/>
      <c r="M36" s="68"/>
      <c r="N36" s="31"/>
      <c r="O36" s="70" t="str">
        <f t="shared" si="1"/>
        <v/>
      </c>
      <c r="P36" s="70" t="str">
        <f t="shared" si="2"/>
        <v/>
      </c>
      <c r="Q36" s="70" t="str">
        <f t="shared" si="4"/>
        <v/>
      </c>
      <c r="R36" s="3"/>
      <c r="S36" s="5"/>
      <c r="U36" s="1">
        <v>30</v>
      </c>
      <c r="V36" s="1"/>
      <c r="W36" s="1">
        <v>30</v>
      </c>
      <c r="X36" s="1">
        <v>30</v>
      </c>
      <c r="Y36" s="1">
        <v>30</v>
      </c>
      <c r="Z36" s="1">
        <v>30</v>
      </c>
      <c r="AA36" s="1">
        <v>30</v>
      </c>
      <c r="AB36" s="1">
        <v>30</v>
      </c>
      <c r="AC36" s="1">
        <v>30</v>
      </c>
      <c r="AD36" s="1">
        <v>30</v>
      </c>
      <c r="AE36" s="1">
        <v>30</v>
      </c>
      <c r="AF36" s="1">
        <v>30</v>
      </c>
      <c r="AG36" s="1"/>
      <c r="AH36" s="1">
        <f>TipoT!C36</f>
        <v>0</v>
      </c>
      <c r="AI36" s="1">
        <f>Áreas!F36</f>
        <v>0</v>
      </c>
      <c r="AJ36" s="1"/>
      <c r="AK36" s="1"/>
      <c r="AL36" s="1">
        <f t="shared" si="3"/>
        <v>0</v>
      </c>
      <c r="AM36" s="1" t="e">
        <f>IF(C36=0,0,VLOOKUP(C36,TipoT!$C$7:$G$506,5,0))</f>
        <v>#N/A</v>
      </c>
    </row>
    <row r="37" spans="3:39" ht="25.35" customHeight="1" thickTop="1" thickBot="1" x14ac:dyDescent="0.3">
      <c r="C37" s="11" t="str">
        <f>IF(TipoT!C37=0,"",TipoT!C37)</f>
        <v/>
      </c>
      <c r="D37" s="45" t="str">
        <f>IF(C37="","",VLOOKUP(C37,TipoT!$C$7:$E$506,2,0))</f>
        <v/>
      </c>
      <c r="E37" s="42"/>
      <c r="F37" s="42"/>
      <c r="G37" s="8" t="str">
        <f t="shared" si="0"/>
        <v/>
      </c>
      <c r="H37" s="13"/>
      <c r="I37" s="11" t="str">
        <f>IF(C37="","",VLOOKUP(C37,TipoT!$C$7:$F$506,4,0))</f>
        <v/>
      </c>
      <c r="J37" s="11" t="str">
        <f>IF(I37="","",VLOOKUP(I37,Empleados!$C$7:$F$1006,4,0))</f>
        <v/>
      </c>
      <c r="K37" s="11" t="str">
        <f>IF(C37="","",VLOOKUP(C37,TipoT!$C$7:$G$506,5,0))</f>
        <v/>
      </c>
      <c r="L37" s="3"/>
      <c r="M37" s="68"/>
      <c r="N37" s="31"/>
      <c r="O37" s="70" t="str">
        <f t="shared" si="1"/>
        <v/>
      </c>
      <c r="P37" s="70" t="str">
        <f t="shared" ref="P37:P41" si="5">IF(K37="","",M37/K37)</f>
        <v/>
      </c>
      <c r="Q37" s="70" t="str">
        <f t="shared" si="4"/>
        <v/>
      </c>
      <c r="R37" s="3"/>
      <c r="S37" s="5"/>
      <c r="U37" s="1">
        <v>31</v>
      </c>
      <c r="V37" s="1"/>
      <c r="W37" s="1">
        <v>31</v>
      </c>
      <c r="X37" s="1"/>
      <c r="Y37" s="1">
        <v>31</v>
      </c>
      <c r="Z37" s="1"/>
      <c r="AA37" s="1">
        <v>31</v>
      </c>
      <c r="AB37" s="1">
        <v>31</v>
      </c>
      <c r="AC37" s="1"/>
      <c r="AD37" s="1">
        <v>31</v>
      </c>
      <c r="AE37" s="1"/>
      <c r="AF37" s="1">
        <v>31</v>
      </c>
      <c r="AG37" s="1"/>
      <c r="AH37" s="1">
        <f>TipoT!C37</f>
        <v>0</v>
      </c>
      <c r="AI37" s="1">
        <f>Áreas!F37</f>
        <v>0</v>
      </c>
      <c r="AJ37" s="1"/>
      <c r="AK37" s="1"/>
      <c r="AL37" s="1">
        <f t="shared" si="3"/>
        <v>0</v>
      </c>
      <c r="AM37" s="1" t="e">
        <f>IF(C37=0,0,VLOOKUP(C37,TipoT!$C$7:$G$506,5,0))</f>
        <v>#N/A</v>
      </c>
    </row>
    <row r="38" spans="3:39" ht="25.35" customHeight="1" thickTop="1" thickBot="1" x14ac:dyDescent="0.3">
      <c r="C38" s="11" t="str">
        <f>IF(TipoT!C38=0,"",TipoT!C38)</f>
        <v/>
      </c>
      <c r="D38" s="45" t="str">
        <f>IF(C38="","",VLOOKUP(C38,TipoT!$C$7:$E$506,2,0))</f>
        <v/>
      </c>
      <c r="E38" s="42"/>
      <c r="F38" s="42"/>
      <c r="G38" s="8" t="str">
        <f t="shared" si="0"/>
        <v/>
      </c>
      <c r="H38" s="13"/>
      <c r="I38" s="11" t="str">
        <f>IF(C38="","",VLOOKUP(C38,TipoT!$C$7:$F$506,4,0))</f>
        <v/>
      </c>
      <c r="J38" s="11" t="str">
        <f>IF(I38="","",VLOOKUP(I38,Empleados!$C$7:$F$1006,4,0))</f>
        <v/>
      </c>
      <c r="K38" s="11" t="str">
        <f>IF(C38="","",VLOOKUP(C38,TipoT!$C$7:$G$506,5,0))</f>
        <v/>
      </c>
      <c r="L38" s="3"/>
      <c r="M38" s="68"/>
      <c r="N38" s="31"/>
      <c r="O38" s="70" t="str">
        <f t="shared" si="1"/>
        <v/>
      </c>
      <c r="P38" s="70" t="str">
        <f t="shared" si="5"/>
        <v/>
      </c>
      <c r="Q38" s="70" t="str">
        <f t="shared" si="4"/>
        <v/>
      </c>
      <c r="R38" s="3"/>
      <c r="S38" s="5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>
        <f>TipoT!C38</f>
        <v>0</v>
      </c>
      <c r="AI38" s="1">
        <f>Áreas!F38</f>
        <v>0</v>
      </c>
      <c r="AJ38" s="1"/>
      <c r="AK38" s="1"/>
      <c r="AL38" s="1">
        <f t="shared" si="3"/>
        <v>0</v>
      </c>
      <c r="AM38" s="1" t="e">
        <f>IF(C38=0,0,VLOOKUP(C38,TipoT!$C$7:$G$506,5,0))</f>
        <v>#N/A</v>
      </c>
    </row>
    <row r="39" spans="3:39" ht="25.35" customHeight="1" thickTop="1" thickBot="1" x14ac:dyDescent="0.3">
      <c r="C39" s="11" t="str">
        <f>IF(TipoT!C39=0,"",TipoT!C39)</f>
        <v/>
      </c>
      <c r="D39" s="45" t="str">
        <f>IF(C39="","",VLOOKUP(C39,TipoT!$C$7:$E$506,2,0))</f>
        <v/>
      </c>
      <c r="E39" s="42"/>
      <c r="F39" s="42"/>
      <c r="G39" s="8" t="str">
        <f t="shared" si="0"/>
        <v/>
      </c>
      <c r="H39" s="13"/>
      <c r="I39" s="11" t="str">
        <f>IF(C39="","",VLOOKUP(C39,TipoT!$C$7:$F$506,4,0))</f>
        <v/>
      </c>
      <c r="J39" s="11" t="str">
        <f>IF(I39="","",VLOOKUP(I39,Empleados!$C$7:$F$1006,4,0))</f>
        <v/>
      </c>
      <c r="K39" s="11" t="str">
        <f>IF(C39="","",VLOOKUP(C39,TipoT!$C$7:$G$506,5,0))</f>
        <v/>
      </c>
      <c r="L39" s="3"/>
      <c r="M39" s="68"/>
      <c r="N39" s="31"/>
      <c r="O39" s="70" t="str">
        <f t="shared" si="1"/>
        <v/>
      </c>
      <c r="P39" s="70" t="str">
        <f t="shared" si="5"/>
        <v/>
      </c>
      <c r="Q39" s="70" t="str">
        <f t="shared" si="4"/>
        <v/>
      </c>
      <c r="R39" s="3"/>
      <c r="S39" s="5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>
        <f>TipoT!C39</f>
        <v>0</v>
      </c>
      <c r="AI39" s="1">
        <f>Áreas!F39</f>
        <v>0</v>
      </c>
      <c r="AJ39" s="1"/>
      <c r="AK39" s="1"/>
      <c r="AL39" s="1">
        <f t="shared" si="3"/>
        <v>0</v>
      </c>
      <c r="AM39" s="1" t="e">
        <f>IF(C39=0,0,VLOOKUP(C39,TipoT!$C$7:$G$506,5,0))</f>
        <v>#N/A</v>
      </c>
    </row>
    <row r="40" spans="3:39" ht="25.35" customHeight="1" thickTop="1" thickBot="1" x14ac:dyDescent="0.3">
      <c r="C40" s="11" t="str">
        <f>IF(TipoT!C40=0,"",TipoT!C40)</f>
        <v/>
      </c>
      <c r="D40" s="45" t="str">
        <f>IF(C40="","",VLOOKUP(C40,TipoT!$C$7:$E$506,2,0))</f>
        <v/>
      </c>
      <c r="E40" s="42"/>
      <c r="F40" s="42"/>
      <c r="G40" s="8" t="str">
        <f t="shared" si="0"/>
        <v/>
      </c>
      <c r="H40" s="13"/>
      <c r="I40" s="11" t="str">
        <f>IF(C40="","",VLOOKUP(C40,TipoT!$C$7:$F$506,4,0))</f>
        <v/>
      </c>
      <c r="J40" s="11" t="str">
        <f>IF(I40="","",VLOOKUP(I40,Empleados!$C$7:$F$1006,4,0))</f>
        <v/>
      </c>
      <c r="K40" s="11" t="str">
        <f>IF(C40="","",VLOOKUP(C40,TipoT!$C$7:$G$506,5,0))</f>
        <v/>
      </c>
      <c r="L40" s="3"/>
      <c r="M40" s="68"/>
      <c r="N40" s="31"/>
      <c r="O40" s="70" t="str">
        <f t="shared" si="1"/>
        <v/>
      </c>
      <c r="P40" s="70" t="str">
        <f t="shared" si="5"/>
        <v/>
      </c>
      <c r="Q40" s="70" t="str">
        <f t="shared" si="4"/>
        <v/>
      </c>
      <c r="R40" s="3"/>
      <c r="S40" s="5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>
        <f>TipoT!C40</f>
        <v>0</v>
      </c>
      <c r="AI40" s="1">
        <f>Áreas!F40</f>
        <v>0</v>
      </c>
      <c r="AJ40" s="1"/>
      <c r="AK40" s="1"/>
      <c r="AL40" s="1">
        <f t="shared" si="3"/>
        <v>0</v>
      </c>
      <c r="AM40" s="1" t="e">
        <f>IF(C40=0,0,VLOOKUP(C40,TipoT!$C$7:$G$506,5,0))</f>
        <v>#N/A</v>
      </c>
    </row>
    <row r="41" spans="3:39" ht="25.35" customHeight="1" thickTop="1" thickBot="1" x14ac:dyDescent="0.3">
      <c r="C41" s="11" t="str">
        <f>IF(TipoT!C41=0,"",TipoT!C41)</f>
        <v/>
      </c>
      <c r="D41" s="45" t="str">
        <f>IF(C41="","",VLOOKUP(C41,TipoT!$C$7:$E$506,2,0))</f>
        <v/>
      </c>
      <c r="E41" s="42"/>
      <c r="F41" s="42"/>
      <c r="G41" s="8" t="str">
        <f t="shared" si="0"/>
        <v/>
      </c>
      <c r="H41" s="13"/>
      <c r="I41" s="11" t="str">
        <f>IF(C41="","",VLOOKUP(C41,TipoT!$C$7:$F$506,4,0))</f>
        <v/>
      </c>
      <c r="J41" s="11" t="str">
        <f>IF(I41="","",VLOOKUP(I41,Empleados!$C$7:$F$1006,4,0))</f>
        <v/>
      </c>
      <c r="K41" s="11" t="str">
        <f>IF(C41="","",VLOOKUP(C41,TipoT!$C$7:$G$506,5,0))</f>
        <v/>
      </c>
      <c r="L41" s="3"/>
      <c r="M41" s="68"/>
      <c r="N41" s="31"/>
      <c r="O41" s="70" t="str">
        <f t="shared" si="1"/>
        <v/>
      </c>
      <c r="P41" s="70" t="str">
        <f t="shared" si="5"/>
        <v/>
      </c>
      <c r="Q41" s="70" t="str">
        <f t="shared" si="4"/>
        <v/>
      </c>
      <c r="R41" s="3"/>
      <c r="S41" s="5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>
        <f>TipoT!C41</f>
        <v>0</v>
      </c>
      <c r="AI41" s="1">
        <f>Áreas!F41</f>
        <v>0</v>
      </c>
      <c r="AJ41" s="1"/>
      <c r="AK41" s="1"/>
      <c r="AL41" s="1">
        <f t="shared" si="3"/>
        <v>0</v>
      </c>
      <c r="AM41" s="1" t="e">
        <f>IF(C41=0,0,VLOOKUP(C41,TipoT!$C$7:$G$506,5,0))</f>
        <v>#N/A</v>
      </c>
    </row>
    <row r="42" spans="3:39" ht="25.35" customHeight="1" thickTop="1" thickBot="1" x14ac:dyDescent="0.3">
      <c r="C42" s="11" t="str">
        <f>IF(TipoT!C42=0,"",TipoT!C42)</f>
        <v/>
      </c>
      <c r="D42" s="45" t="str">
        <f>IF(C42="","",VLOOKUP(C42,TipoT!$C$7:$E$506,2,0))</f>
        <v/>
      </c>
      <c r="E42" s="42"/>
      <c r="F42" s="42"/>
      <c r="G42" s="8" t="str">
        <f t="shared" si="0"/>
        <v/>
      </c>
      <c r="H42" s="13"/>
      <c r="I42" s="11" t="str">
        <f>IF(C42="","",VLOOKUP(C42,TipoT!$C$7:$F$506,4,0))</f>
        <v/>
      </c>
      <c r="J42" s="11" t="str">
        <f>IF(I42="","",VLOOKUP(I42,Empleados!$C$7:$F$1006,4,0))</f>
        <v/>
      </c>
      <c r="K42" s="11" t="str">
        <f>IF(C42="","",VLOOKUP(C42,TipoT!$C$7:$G$506,5,0))</f>
        <v/>
      </c>
      <c r="L42" s="3"/>
      <c r="M42" s="68"/>
      <c r="N42" s="31"/>
      <c r="O42" s="70" t="str">
        <f t="shared" si="1"/>
        <v/>
      </c>
      <c r="P42" s="70" t="str">
        <f t="shared" si="2"/>
        <v/>
      </c>
      <c r="Q42" s="70" t="str">
        <f t="shared" si="4"/>
        <v/>
      </c>
      <c r="R42" s="3"/>
      <c r="S42" s="5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>
        <f>TipoT!C42</f>
        <v>0</v>
      </c>
      <c r="AI42" s="1">
        <f>Áreas!F42</f>
        <v>0</v>
      </c>
      <c r="AJ42" s="1"/>
      <c r="AK42" s="1"/>
      <c r="AL42" s="1">
        <f t="shared" si="3"/>
        <v>0</v>
      </c>
      <c r="AM42" s="1" t="e">
        <f>IF(C42=0,0,VLOOKUP(C42,TipoT!$C$7:$G$506,5,0))</f>
        <v>#N/A</v>
      </c>
    </row>
    <row r="43" spans="3:39" ht="25.35" customHeight="1" thickTop="1" thickBot="1" x14ac:dyDescent="0.3">
      <c r="C43" s="11" t="str">
        <f>IF(TipoT!C43=0,"",TipoT!C43)</f>
        <v/>
      </c>
      <c r="D43" s="45" t="str">
        <f>IF(C43="","",VLOOKUP(C43,TipoT!$C$7:$E$506,2,0))</f>
        <v/>
      </c>
      <c r="E43" s="42"/>
      <c r="F43" s="42"/>
      <c r="G43" s="8" t="str">
        <f t="shared" si="0"/>
        <v/>
      </c>
      <c r="H43" s="13"/>
      <c r="I43" s="11" t="str">
        <f>IF(C43="","",VLOOKUP(C43,TipoT!$C$7:$F$506,4,0))</f>
        <v/>
      </c>
      <c r="J43" s="11" t="str">
        <f>IF(I43="","",VLOOKUP(I43,Empleados!$C$7:$F$1006,4,0))</f>
        <v/>
      </c>
      <c r="K43" s="11" t="str">
        <f>IF(C43="","",VLOOKUP(C43,TipoT!$C$7:$G$506,5,0))</f>
        <v/>
      </c>
      <c r="L43" s="3"/>
      <c r="M43" s="68"/>
      <c r="N43" s="31"/>
      <c r="O43" s="70" t="str">
        <f t="shared" si="1"/>
        <v/>
      </c>
      <c r="P43" s="70" t="str">
        <f t="shared" si="2"/>
        <v/>
      </c>
      <c r="Q43" s="70" t="str">
        <f t="shared" si="4"/>
        <v/>
      </c>
      <c r="R43" s="3"/>
      <c r="S43" s="5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>
        <f>TipoT!C43</f>
        <v>0</v>
      </c>
      <c r="AI43" s="1">
        <f>Áreas!F43</f>
        <v>0</v>
      </c>
      <c r="AJ43" s="1"/>
      <c r="AK43" s="1"/>
      <c r="AL43" s="1">
        <f t="shared" si="3"/>
        <v>0</v>
      </c>
      <c r="AM43" s="1" t="e">
        <f>IF(C43=0,0,VLOOKUP(C43,TipoT!$C$7:$G$506,5,0))</f>
        <v>#N/A</v>
      </c>
    </row>
    <row r="44" spans="3:39" ht="25.35" customHeight="1" thickTop="1" thickBot="1" x14ac:dyDescent="0.3">
      <c r="C44" s="11" t="str">
        <f>IF(TipoT!C44=0,"",TipoT!C44)</f>
        <v/>
      </c>
      <c r="D44" s="45" t="str">
        <f>IF(C44="","",VLOOKUP(C44,TipoT!$C$7:$E$506,2,0))</f>
        <v/>
      </c>
      <c r="E44" s="43"/>
      <c r="F44" s="43"/>
      <c r="G44" s="8" t="str">
        <f t="shared" si="0"/>
        <v/>
      </c>
      <c r="H44" s="13"/>
      <c r="I44" s="11" t="str">
        <f>IF(C44="","",VLOOKUP(C44,TipoT!$C$7:$F$506,4,0))</f>
        <v/>
      </c>
      <c r="J44" s="11" t="str">
        <f>IF(I44="","",VLOOKUP(I44,Empleados!$C$7:$F$1006,4,0))</f>
        <v/>
      </c>
      <c r="K44" s="11" t="str">
        <f>IF(C44="","",VLOOKUP(C44,TipoT!$C$7:$G$506,5,0))</f>
        <v/>
      </c>
      <c r="L44" s="3"/>
      <c r="M44" s="68"/>
      <c r="N44" s="31"/>
      <c r="O44" s="70" t="str">
        <f t="shared" si="1"/>
        <v/>
      </c>
      <c r="P44" s="70" t="str">
        <f t="shared" si="2"/>
        <v/>
      </c>
      <c r="Q44" s="70" t="str">
        <f t="shared" si="4"/>
        <v/>
      </c>
      <c r="R44" s="3"/>
      <c r="S44" s="5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>
        <f>TipoT!C44</f>
        <v>0</v>
      </c>
      <c r="AI44" s="1">
        <f>Áreas!F44</f>
        <v>0</v>
      </c>
      <c r="AJ44" s="1"/>
      <c r="AK44" s="1"/>
      <c r="AL44" s="1">
        <f t="shared" si="3"/>
        <v>0</v>
      </c>
      <c r="AM44" s="1" t="e">
        <f>IF(C44=0,0,VLOOKUP(C44,TipoT!$C$7:$G$506,5,0))</f>
        <v>#N/A</v>
      </c>
    </row>
    <row r="45" spans="3:39" ht="25.35" customHeight="1" thickTop="1" thickBot="1" x14ac:dyDescent="0.3">
      <c r="C45" s="11" t="str">
        <f>IF(TipoT!C45=0,"",TipoT!C45)</f>
        <v/>
      </c>
      <c r="D45" s="45" t="str">
        <f>IF(C45="","",VLOOKUP(C45,TipoT!$C$7:$E$506,2,0))</f>
        <v/>
      </c>
      <c r="E45" s="43"/>
      <c r="F45" s="43"/>
      <c r="G45" s="8" t="str">
        <f t="shared" si="0"/>
        <v/>
      </c>
      <c r="H45" s="13"/>
      <c r="I45" s="11" t="str">
        <f>IF(C45="","",VLOOKUP(C45,TipoT!$C$7:$F$506,4,0))</f>
        <v/>
      </c>
      <c r="J45" s="11" t="str">
        <f>IF(I45="","",VLOOKUP(I45,Empleados!$C$7:$F$1006,4,0))</f>
        <v/>
      </c>
      <c r="K45" s="11" t="str">
        <f>IF(C45="","",VLOOKUP(C45,TipoT!$C$7:$G$506,5,0))</f>
        <v/>
      </c>
      <c r="L45" s="3"/>
      <c r="M45" s="68"/>
      <c r="N45" s="31"/>
      <c r="O45" s="70" t="str">
        <f t="shared" si="1"/>
        <v/>
      </c>
      <c r="P45" s="70" t="str">
        <f t="shared" si="2"/>
        <v/>
      </c>
      <c r="Q45" s="70" t="str">
        <f t="shared" si="4"/>
        <v/>
      </c>
      <c r="R45" s="3"/>
      <c r="S45" s="5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>
        <f>TipoT!C45</f>
        <v>0</v>
      </c>
      <c r="AI45" s="1">
        <f>Áreas!F45</f>
        <v>0</v>
      </c>
      <c r="AJ45" s="1"/>
      <c r="AK45" s="1"/>
      <c r="AL45" s="1">
        <f t="shared" si="3"/>
        <v>0</v>
      </c>
      <c r="AM45" s="1" t="e">
        <f>IF(C45=0,0,VLOOKUP(C45,TipoT!$C$7:$G$506,5,0))</f>
        <v>#N/A</v>
      </c>
    </row>
    <row r="46" spans="3:39" ht="25.35" customHeight="1" thickTop="1" thickBot="1" x14ac:dyDescent="0.3">
      <c r="C46" s="11" t="str">
        <f>IF(TipoT!C46=0,"",TipoT!C46)</f>
        <v/>
      </c>
      <c r="D46" s="45" t="str">
        <f>IF(C46="","",VLOOKUP(C46,TipoT!$C$7:$E$506,2,0))</f>
        <v/>
      </c>
      <c r="E46" s="43"/>
      <c r="F46" s="43"/>
      <c r="G46" s="8" t="str">
        <f t="shared" si="0"/>
        <v/>
      </c>
      <c r="H46" s="13"/>
      <c r="I46" s="11" t="str">
        <f>IF(C46="","",VLOOKUP(C46,TipoT!$C$7:$F$506,4,0))</f>
        <v/>
      </c>
      <c r="J46" s="11" t="str">
        <f>IF(I46="","",VLOOKUP(I46,Empleados!$C$7:$F$1006,4,0))</f>
        <v/>
      </c>
      <c r="K46" s="11" t="str">
        <f>IF(C46="","",VLOOKUP(C46,TipoT!$C$7:$G$506,5,0))</f>
        <v/>
      </c>
      <c r="L46" s="3"/>
      <c r="M46" s="68"/>
      <c r="N46" s="31"/>
      <c r="O46" s="70" t="str">
        <f t="shared" si="1"/>
        <v/>
      </c>
      <c r="P46" s="70" t="str">
        <f t="shared" si="2"/>
        <v/>
      </c>
      <c r="Q46" s="70" t="str">
        <f t="shared" si="4"/>
        <v/>
      </c>
      <c r="R46" s="3"/>
      <c r="S46" s="5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>
        <f>TipoT!C46</f>
        <v>0</v>
      </c>
      <c r="AI46" s="1">
        <f>Áreas!F46</f>
        <v>0</v>
      </c>
      <c r="AJ46" s="1"/>
      <c r="AK46" s="1"/>
      <c r="AL46" s="1">
        <f t="shared" si="3"/>
        <v>0</v>
      </c>
      <c r="AM46" s="1" t="e">
        <f>IF(C46=0,0,VLOOKUP(C46,TipoT!$C$7:$G$506,5,0))</f>
        <v>#N/A</v>
      </c>
    </row>
    <row r="47" spans="3:39" ht="25.35" customHeight="1" thickTop="1" thickBot="1" x14ac:dyDescent="0.3">
      <c r="C47" s="11" t="str">
        <f>IF(TipoT!C47=0,"",TipoT!C47)</f>
        <v/>
      </c>
      <c r="D47" s="45" t="str">
        <f>IF(C47="","",VLOOKUP(C47,TipoT!$C$7:$E$506,2,0))</f>
        <v/>
      </c>
      <c r="E47" s="43"/>
      <c r="F47" s="43"/>
      <c r="G47" s="8" t="str">
        <f t="shared" si="0"/>
        <v/>
      </c>
      <c r="H47" s="13"/>
      <c r="I47" s="11" t="str">
        <f>IF(C47="","",VLOOKUP(C47,TipoT!$C$7:$F$506,4,0))</f>
        <v/>
      </c>
      <c r="J47" s="11" t="str">
        <f>IF(I47="","",VLOOKUP(I47,Empleados!$C$7:$F$1006,4,0))</f>
        <v/>
      </c>
      <c r="K47" s="11" t="str">
        <f>IF(C47="","",VLOOKUP(C47,TipoT!$C$7:$G$506,5,0))</f>
        <v/>
      </c>
      <c r="L47" s="3"/>
      <c r="M47" s="68"/>
      <c r="N47" s="31"/>
      <c r="O47" s="70" t="str">
        <f t="shared" si="1"/>
        <v/>
      </c>
      <c r="P47" s="70" t="str">
        <f t="shared" si="2"/>
        <v/>
      </c>
      <c r="Q47" s="70" t="str">
        <f t="shared" si="4"/>
        <v/>
      </c>
      <c r="R47" s="3"/>
      <c r="S47" s="5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>
        <f>TipoT!C47</f>
        <v>0</v>
      </c>
      <c r="AI47" s="1">
        <f>Áreas!F47</f>
        <v>0</v>
      </c>
      <c r="AJ47" s="1"/>
      <c r="AK47" s="1"/>
      <c r="AL47" s="1">
        <f t="shared" si="3"/>
        <v>0</v>
      </c>
      <c r="AM47" s="1" t="e">
        <f>IF(C47=0,0,VLOOKUP(C47,TipoT!$C$7:$G$506,5,0))</f>
        <v>#N/A</v>
      </c>
    </row>
    <row r="48" spans="3:39" ht="25.35" customHeight="1" thickTop="1" thickBot="1" x14ac:dyDescent="0.3">
      <c r="C48" s="11" t="str">
        <f>IF(TipoT!C48=0,"",TipoT!C48)</f>
        <v/>
      </c>
      <c r="D48" s="45" t="str">
        <f>IF(C48="","",VLOOKUP(C48,TipoT!$C$7:$E$506,2,0))</f>
        <v/>
      </c>
      <c r="E48" s="43"/>
      <c r="F48" s="43"/>
      <c r="G48" s="8" t="str">
        <f t="shared" si="0"/>
        <v/>
      </c>
      <c r="H48" s="13"/>
      <c r="I48" s="11" t="str">
        <f>IF(C48="","",VLOOKUP(C48,TipoT!$C$7:$F$506,4,0))</f>
        <v/>
      </c>
      <c r="J48" s="11" t="str">
        <f>IF(I48="","",VLOOKUP(I48,Empleados!$C$7:$F$1006,4,0))</f>
        <v/>
      </c>
      <c r="K48" s="11" t="str">
        <f>IF(C48="","",VLOOKUP(C48,TipoT!$C$7:$G$506,5,0))</f>
        <v/>
      </c>
      <c r="L48" s="3"/>
      <c r="M48" s="68"/>
      <c r="N48" s="31"/>
      <c r="O48" s="70" t="str">
        <f t="shared" si="1"/>
        <v/>
      </c>
      <c r="P48" s="70" t="str">
        <f t="shared" si="2"/>
        <v/>
      </c>
      <c r="Q48" s="70" t="str">
        <f t="shared" si="4"/>
        <v/>
      </c>
      <c r="R48" s="3"/>
      <c r="S48" s="5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>
        <f>TipoT!C48</f>
        <v>0</v>
      </c>
      <c r="AI48" s="1">
        <f>Áreas!F48</f>
        <v>0</v>
      </c>
      <c r="AJ48" s="1"/>
      <c r="AK48" s="1"/>
      <c r="AL48" s="1">
        <f t="shared" si="3"/>
        <v>0</v>
      </c>
      <c r="AM48" s="1" t="e">
        <f>IF(C48=0,0,VLOOKUP(C48,TipoT!$C$7:$G$506,5,0))</f>
        <v>#N/A</v>
      </c>
    </row>
    <row r="49" spans="3:39" ht="25.35" customHeight="1" thickTop="1" thickBot="1" x14ac:dyDescent="0.3">
      <c r="C49" s="11" t="str">
        <f>IF(TipoT!C49=0,"",TipoT!C49)</f>
        <v/>
      </c>
      <c r="D49" s="45" t="str">
        <f>IF(C49="","",VLOOKUP(C49,TipoT!$C$7:$E$506,2,0))</f>
        <v/>
      </c>
      <c r="E49" s="43"/>
      <c r="F49" s="43"/>
      <c r="G49" s="8" t="str">
        <f t="shared" si="0"/>
        <v/>
      </c>
      <c r="H49" s="13"/>
      <c r="I49" s="11" t="str">
        <f>IF(C49="","",VLOOKUP(C49,TipoT!$C$7:$F$506,4,0))</f>
        <v/>
      </c>
      <c r="J49" s="11" t="str">
        <f>IF(I49="","",VLOOKUP(I49,Empleados!$C$7:$F$1006,4,0))</f>
        <v/>
      </c>
      <c r="K49" s="11" t="str">
        <f>IF(C49="","",VLOOKUP(C49,TipoT!$C$7:$G$506,5,0))</f>
        <v/>
      </c>
      <c r="L49" s="3"/>
      <c r="M49" s="68"/>
      <c r="N49" s="31"/>
      <c r="O49" s="70" t="str">
        <f t="shared" si="1"/>
        <v/>
      </c>
      <c r="P49" s="70" t="str">
        <f t="shared" si="2"/>
        <v/>
      </c>
      <c r="Q49" s="70" t="str">
        <f t="shared" si="4"/>
        <v/>
      </c>
      <c r="R49" s="3"/>
      <c r="S49" s="5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>
        <f>TipoT!C49</f>
        <v>0</v>
      </c>
      <c r="AI49" s="1">
        <f>Áreas!F49</f>
        <v>0</v>
      </c>
      <c r="AJ49" s="1"/>
      <c r="AK49" s="1"/>
      <c r="AL49" s="1">
        <f t="shared" si="3"/>
        <v>0</v>
      </c>
      <c r="AM49" s="1" t="e">
        <f>IF(C49=0,0,VLOOKUP(C49,TipoT!$C$7:$G$506,5,0))</f>
        <v>#N/A</v>
      </c>
    </row>
    <row r="50" spans="3:39" ht="25.35" customHeight="1" thickTop="1" thickBot="1" x14ac:dyDescent="0.3">
      <c r="C50" s="11" t="str">
        <f>IF(TipoT!C50=0,"",TipoT!C50)</f>
        <v/>
      </c>
      <c r="D50" s="45" t="str">
        <f>IF(C50="","",VLOOKUP(C50,TipoT!$C$7:$E$506,2,0))</f>
        <v/>
      </c>
      <c r="E50" s="43"/>
      <c r="F50" s="43"/>
      <c r="G50" s="8" t="str">
        <f t="shared" si="0"/>
        <v/>
      </c>
      <c r="H50" s="13"/>
      <c r="I50" s="11" t="str">
        <f>IF(C50="","",VLOOKUP(C50,TipoT!$C$7:$F$506,4,0))</f>
        <v/>
      </c>
      <c r="J50" s="11" t="str">
        <f>IF(I50="","",VLOOKUP(I50,Empleados!$C$7:$F$1006,4,0))</f>
        <v/>
      </c>
      <c r="K50" s="11" t="str">
        <f>IF(C50="","",VLOOKUP(C50,TipoT!$C$7:$G$506,5,0))</f>
        <v/>
      </c>
      <c r="L50" s="3"/>
      <c r="M50" s="68"/>
      <c r="N50" s="31"/>
      <c r="O50" s="70" t="str">
        <f t="shared" si="1"/>
        <v/>
      </c>
      <c r="P50" s="70" t="str">
        <f t="shared" si="2"/>
        <v/>
      </c>
      <c r="Q50" s="70" t="str">
        <f t="shared" si="4"/>
        <v/>
      </c>
      <c r="R50" s="3"/>
      <c r="S50" s="5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>
        <f>TipoT!C50</f>
        <v>0</v>
      </c>
      <c r="AI50" s="1">
        <f>Áreas!F50</f>
        <v>0</v>
      </c>
      <c r="AJ50" s="1"/>
      <c r="AK50" s="1"/>
      <c r="AL50" s="1">
        <f t="shared" si="3"/>
        <v>0</v>
      </c>
      <c r="AM50" s="1" t="e">
        <f>IF(C50=0,0,VLOOKUP(C50,TipoT!$C$7:$G$506,5,0))</f>
        <v>#N/A</v>
      </c>
    </row>
    <row r="51" spans="3:39" ht="25.35" customHeight="1" thickTop="1" thickBot="1" x14ac:dyDescent="0.3">
      <c r="C51" s="11" t="str">
        <f>IF(TipoT!C51=0,"",TipoT!C51)</f>
        <v/>
      </c>
      <c r="D51" s="45" t="str">
        <f>IF(C51="","",VLOOKUP(C51,TipoT!$C$7:$E$506,2,0))</f>
        <v/>
      </c>
      <c r="E51" s="43"/>
      <c r="F51" s="43"/>
      <c r="G51" s="8" t="str">
        <f t="shared" si="0"/>
        <v/>
      </c>
      <c r="H51" s="13"/>
      <c r="I51" s="11" t="str">
        <f>IF(C51="","",VLOOKUP(C51,TipoT!$C$7:$F$506,4,0))</f>
        <v/>
      </c>
      <c r="J51" s="11" t="str">
        <f>IF(I51="","",VLOOKUP(I51,Empleados!$C$7:$F$1006,4,0))</f>
        <v/>
      </c>
      <c r="K51" s="11" t="str">
        <f>IF(C51="","",VLOOKUP(C51,TipoT!$C$7:$G$506,5,0))</f>
        <v/>
      </c>
      <c r="L51" s="3"/>
      <c r="M51" s="68"/>
      <c r="N51" s="31"/>
      <c r="O51" s="70" t="str">
        <f t="shared" si="1"/>
        <v/>
      </c>
      <c r="P51" s="70" t="str">
        <f t="shared" si="2"/>
        <v/>
      </c>
      <c r="Q51" s="70" t="str">
        <f t="shared" si="4"/>
        <v/>
      </c>
      <c r="R51" s="3"/>
      <c r="S51" s="5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>
        <f>TipoT!C51</f>
        <v>0</v>
      </c>
      <c r="AI51" s="1">
        <f>Áreas!F51</f>
        <v>0</v>
      </c>
      <c r="AJ51" s="1"/>
      <c r="AK51" s="1"/>
      <c r="AL51" s="1">
        <f t="shared" si="3"/>
        <v>0</v>
      </c>
      <c r="AM51" s="1" t="e">
        <f>IF(C51=0,0,VLOOKUP(C51,TipoT!$C$7:$G$506,5,0))</f>
        <v>#N/A</v>
      </c>
    </row>
    <row r="52" spans="3:39" ht="25.35" customHeight="1" thickTop="1" thickBot="1" x14ac:dyDescent="0.3">
      <c r="C52" s="11" t="str">
        <f>IF(TipoT!C52=0,"",TipoT!C52)</f>
        <v/>
      </c>
      <c r="D52" s="45" t="str">
        <f>IF(C52="","",VLOOKUP(C52,TipoT!$C$7:$E$506,2,0))</f>
        <v/>
      </c>
      <c r="E52" s="43"/>
      <c r="F52" s="43"/>
      <c r="G52" s="8" t="str">
        <f t="shared" si="0"/>
        <v/>
      </c>
      <c r="H52" s="13"/>
      <c r="I52" s="11" t="str">
        <f>IF(C52="","",VLOOKUP(C52,TipoT!$C$7:$F$506,4,0))</f>
        <v/>
      </c>
      <c r="J52" s="11" t="str">
        <f>IF(I52="","",VLOOKUP(I52,Empleados!$C$7:$F$1006,4,0))</f>
        <v/>
      </c>
      <c r="K52" s="11" t="str">
        <f>IF(C52="","",VLOOKUP(C52,TipoT!$C$7:$G$506,5,0))</f>
        <v/>
      </c>
      <c r="L52" s="3"/>
      <c r="M52" s="68"/>
      <c r="N52" s="31"/>
      <c r="O52" s="70" t="str">
        <f t="shared" si="1"/>
        <v/>
      </c>
      <c r="P52" s="70" t="str">
        <f t="shared" si="2"/>
        <v/>
      </c>
      <c r="Q52" s="70" t="str">
        <f t="shared" si="4"/>
        <v/>
      </c>
      <c r="R52" s="3"/>
      <c r="S52" s="5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>
        <f>TipoT!C52</f>
        <v>0</v>
      </c>
      <c r="AI52" s="1">
        <f>Áreas!F52</f>
        <v>0</v>
      </c>
      <c r="AJ52" s="1"/>
      <c r="AK52" s="1"/>
      <c r="AL52" s="1">
        <f t="shared" si="3"/>
        <v>0</v>
      </c>
      <c r="AM52" s="1" t="e">
        <f>IF(C52=0,0,VLOOKUP(C52,TipoT!$C$7:$G$506,5,0))</f>
        <v>#N/A</v>
      </c>
    </row>
    <row r="53" spans="3:39" ht="25.35" customHeight="1" thickTop="1" thickBot="1" x14ac:dyDescent="0.3">
      <c r="C53" s="11" t="str">
        <f>IF(TipoT!C53=0,"",TipoT!C53)</f>
        <v/>
      </c>
      <c r="D53" s="45" t="str">
        <f>IF(C53="","",VLOOKUP(C53,TipoT!$C$7:$E$506,2,0))</f>
        <v/>
      </c>
      <c r="E53" s="43"/>
      <c r="F53" s="43"/>
      <c r="G53" s="8" t="str">
        <f t="shared" si="0"/>
        <v/>
      </c>
      <c r="H53" s="13"/>
      <c r="I53" s="11" t="str">
        <f>IF(C53="","",VLOOKUP(C53,TipoT!$C$7:$F$506,4,0))</f>
        <v/>
      </c>
      <c r="J53" s="11" t="str">
        <f>IF(I53="","",VLOOKUP(I53,Empleados!$C$7:$F$1006,4,0))</f>
        <v/>
      </c>
      <c r="K53" s="11" t="str">
        <f>IF(C53="","",VLOOKUP(C53,TipoT!$C$7:$G$506,5,0))</f>
        <v/>
      </c>
      <c r="L53" s="3"/>
      <c r="M53" s="68"/>
      <c r="N53" s="31"/>
      <c r="O53" s="70" t="str">
        <f t="shared" si="1"/>
        <v/>
      </c>
      <c r="P53" s="70" t="str">
        <f t="shared" si="2"/>
        <v/>
      </c>
      <c r="Q53" s="70" t="str">
        <f t="shared" si="4"/>
        <v/>
      </c>
      <c r="R53" s="3"/>
      <c r="S53" s="5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>
        <f>TipoT!C53</f>
        <v>0</v>
      </c>
      <c r="AI53" s="1">
        <f>Áreas!F53</f>
        <v>0</v>
      </c>
      <c r="AJ53" s="1"/>
      <c r="AK53" s="1"/>
      <c r="AL53" s="1">
        <f t="shared" si="3"/>
        <v>0</v>
      </c>
      <c r="AM53" s="1" t="e">
        <f>IF(C53=0,0,VLOOKUP(C53,TipoT!$C$7:$G$506,5,0))</f>
        <v>#N/A</v>
      </c>
    </row>
    <row r="54" spans="3:39" ht="25.35" customHeight="1" thickTop="1" thickBot="1" x14ac:dyDescent="0.3">
      <c r="C54" s="11" t="str">
        <f>IF(TipoT!C54=0,"",TipoT!C54)</f>
        <v/>
      </c>
      <c r="D54" s="45" t="str">
        <f>IF(C54="","",VLOOKUP(C54,TipoT!$C$7:$E$506,2,0))</f>
        <v/>
      </c>
      <c r="E54" s="43"/>
      <c r="F54" s="43"/>
      <c r="G54" s="8" t="str">
        <f t="shared" si="0"/>
        <v/>
      </c>
      <c r="H54" s="13"/>
      <c r="I54" s="11" t="str">
        <f>IF(C54="","",VLOOKUP(C54,TipoT!$C$7:$F$506,4,0))</f>
        <v/>
      </c>
      <c r="J54" s="11" t="str">
        <f>IF(I54="","",VLOOKUP(I54,Empleados!$C$7:$F$1006,4,0))</f>
        <v/>
      </c>
      <c r="K54" s="11" t="str">
        <f>IF(C54="","",VLOOKUP(C54,TipoT!$C$7:$G$506,5,0))</f>
        <v/>
      </c>
      <c r="L54" s="3"/>
      <c r="M54" s="68"/>
      <c r="N54" s="31"/>
      <c r="O54" s="70" t="str">
        <f t="shared" si="1"/>
        <v/>
      </c>
      <c r="P54" s="70" t="str">
        <f t="shared" si="2"/>
        <v/>
      </c>
      <c r="Q54" s="70" t="str">
        <f t="shared" si="4"/>
        <v/>
      </c>
      <c r="R54" s="3"/>
      <c r="S54" s="5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>
        <f>TipoT!C54</f>
        <v>0</v>
      </c>
      <c r="AI54" s="1">
        <f>Áreas!F54</f>
        <v>0</v>
      </c>
      <c r="AJ54" s="1"/>
      <c r="AK54" s="1"/>
      <c r="AL54" s="1">
        <f t="shared" si="3"/>
        <v>0</v>
      </c>
      <c r="AM54" s="1" t="e">
        <f>IF(C54=0,0,VLOOKUP(C54,TipoT!$C$7:$G$506,5,0))</f>
        <v>#N/A</v>
      </c>
    </row>
    <row r="55" spans="3:39" ht="25.35" customHeight="1" thickTop="1" thickBot="1" x14ac:dyDescent="0.3">
      <c r="C55" s="11" t="str">
        <f>IF(TipoT!C55=0,"",TipoT!C55)</f>
        <v/>
      </c>
      <c r="D55" s="45" t="str">
        <f>IF(C55="","",VLOOKUP(C55,TipoT!$C$7:$E$506,2,0))</f>
        <v/>
      </c>
      <c r="E55" s="43"/>
      <c r="F55" s="43"/>
      <c r="G55" s="8" t="str">
        <f t="shared" si="0"/>
        <v/>
      </c>
      <c r="H55" s="13"/>
      <c r="I55" s="11" t="str">
        <f>IF(C55="","",VLOOKUP(C55,TipoT!$C$7:$F$506,4,0))</f>
        <v/>
      </c>
      <c r="J55" s="11" t="str">
        <f>IF(I55="","",VLOOKUP(I55,Empleados!$C$7:$F$1006,4,0))</f>
        <v/>
      </c>
      <c r="K55" s="11" t="str">
        <f>IF(C55="","",VLOOKUP(C55,TipoT!$C$7:$G$506,5,0))</f>
        <v/>
      </c>
      <c r="L55" s="3"/>
      <c r="M55" s="68"/>
      <c r="N55" s="31"/>
      <c r="O55" s="70" t="str">
        <f t="shared" si="1"/>
        <v/>
      </c>
      <c r="P55" s="70" t="str">
        <f t="shared" si="2"/>
        <v/>
      </c>
      <c r="Q55" s="70" t="str">
        <f t="shared" si="4"/>
        <v/>
      </c>
      <c r="R55" s="3"/>
      <c r="S55" s="5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>
        <f>TipoT!C55</f>
        <v>0</v>
      </c>
      <c r="AI55" s="1">
        <f>Áreas!F55</f>
        <v>0</v>
      </c>
      <c r="AJ55" s="1"/>
      <c r="AK55" s="1"/>
      <c r="AL55" s="1">
        <f t="shared" si="3"/>
        <v>0</v>
      </c>
      <c r="AM55" s="1" t="e">
        <f>IF(C55=0,0,VLOOKUP(C55,TipoT!$C$7:$G$506,5,0))</f>
        <v>#N/A</v>
      </c>
    </row>
    <row r="56" spans="3:39" ht="25.35" customHeight="1" thickTop="1" thickBot="1" x14ac:dyDescent="0.3">
      <c r="C56" s="11" t="str">
        <f>IF(TipoT!C56=0,"",TipoT!C56)</f>
        <v/>
      </c>
      <c r="D56" s="45" t="str">
        <f>IF(C56="","",VLOOKUP(C56,TipoT!$C$7:$E$506,2,0))</f>
        <v/>
      </c>
      <c r="E56" s="43"/>
      <c r="F56" s="43"/>
      <c r="G56" s="8" t="str">
        <f t="shared" si="0"/>
        <v/>
      </c>
      <c r="H56" s="13"/>
      <c r="I56" s="11" t="str">
        <f>IF(C56="","",VLOOKUP(C56,TipoT!$C$7:$F$506,4,0))</f>
        <v/>
      </c>
      <c r="J56" s="11" t="str">
        <f>IF(I56="","",VLOOKUP(I56,Empleados!$C$7:$F$1006,4,0))</f>
        <v/>
      </c>
      <c r="K56" s="11" t="str">
        <f>IF(C56="","",VLOOKUP(C56,TipoT!$C$7:$G$506,5,0))</f>
        <v/>
      </c>
      <c r="L56" s="3"/>
      <c r="M56" s="68"/>
      <c r="N56" s="31"/>
      <c r="O56" s="70" t="str">
        <f t="shared" si="1"/>
        <v/>
      </c>
      <c r="P56" s="70" t="str">
        <f t="shared" si="2"/>
        <v/>
      </c>
      <c r="Q56" s="70" t="str">
        <f t="shared" si="4"/>
        <v/>
      </c>
      <c r="R56" s="3"/>
      <c r="S56" s="5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>
        <f>TipoT!C56</f>
        <v>0</v>
      </c>
      <c r="AI56" s="1">
        <f>Áreas!F56</f>
        <v>0</v>
      </c>
      <c r="AJ56" s="1"/>
      <c r="AK56" s="1"/>
      <c r="AL56" s="1">
        <f t="shared" si="3"/>
        <v>0</v>
      </c>
      <c r="AM56" s="1" t="e">
        <f>IF(C56=0,0,VLOOKUP(C56,TipoT!$C$7:$G$506,5,0))</f>
        <v>#N/A</v>
      </c>
    </row>
    <row r="57" spans="3:39" ht="25.35" customHeight="1" thickTop="1" thickBot="1" x14ac:dyDescent="0.3">
      <c r="C57" s="11" t="str">
        <f>IF(TipoT!C57=0,"",TipoT!C57)</f>
        <v/>
      </c>
      <c r="D57" s="45" t="str">
        <f>IF(C57="","",VLOOKUP(C57,TipoT!$C$7:$E$506,2,0))</f>
        <v/>
      </c>
      <c r="E57" s="43"/>
      <c r="F57" s="43"/>
      <c r="G57" s="8" t="str">
        <f t="shared" si="0"/>
        <v/>
      </c>
      <c r="H57" s="13"/>
      <c r="I57" s="11" t="str">
        <f>IF(C57="","",VLOOKUP(C57,TipoT!$C$7:$F$506,4,0))</f>
        <v/>
      </c>
      <c r="J57" s="11" t="str">
        <f>IF(I57="","",VLOOKUP(I57,Empleados!$C$7:$F$1006,4,0))</f>
        <v/>
      </c>
      <c r="K57" s="11" t="str">
        <f>IF(C57="","",VLOOKUP(C57,TipoT!$C$7:$G$506,5,0))</f>
        <v/>
      </c>
      <c r="L57" s="3"/>
      <c r="M57" s="68"/>
      <c r="N57" s="31"/>
      <c r="O57" s="70" t="str">
        <f t="shared" si="1"/>
        <v/>
      </c>
      <c r="P57" s="70" t="str">
        <f t="shared" si="2"/>
        <v/>
      </c>
      <c r="Q57" s="70" t="str">
        <f t="shared" si="4"/>
        <v/>
      </c>
      <c r="R57" s="3"/>
      <c r="S57" s="5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>
        <f>TipoT!C57</f>
        <v>0</v>
      </c>
      <c r="AI57" s="1">
        <f>Áreas!F57</f>
        <v>0</v>
      </c>
      <c r="AJ57" s="1"/>
      <c r="AK57" s="1"/>
      <c r="AL57" s="1">
        <f t="shared" si="3"/>
        <v>0</v>
      </c>
      <c r="AM57" s="1" t="e">
        <f>IF(C57=0,0,VLOOKUP(C57,TipoT!$C$7:$G$506,5,0))</f>
        <v>#N/A</v>
      </c>
    </row>
    <row r="58" spans="3:39" ht="25.35" customHeight="1" thickTop="1" thickBot="1" x14ac:dyDescent="0.3">
      <c r="C58" s="11" t="str">
        <f>IF(TipoT!C58=0,"",TipoT!C58)</f>
        <v/>
      </c>
      <c r="D58" s="45" t="str">
        <f>IF(C58="","",VLOOKUP(C58,TipoT!$C$7:$E$506,2,0))</f>
        <v/>
      </c>
      <c r="E58" s="43"/>
      <c r="F58" s="43"/>
      <c r="G58" s="8" t="str">
        <f t="shared" si="0"/>
        <v/>
      </c>
      <c r="H58" s="13"/>
      <c r="I58" s="11" t="str">
        <f>IF(C58="","",VLOOKUP(C58,TipoT!$C$7:$F$506,4,0))</f>
        <v/>
      </c>
      <c r="J58" s="11" t="str">
        <f>IF(I58="","",VLOOKUP(I58,Empleados!$C$7:$F$1006,4,0))</f>
        <v/>
      </c>
      <c r="K58" s="11" t="str">
        <f>IF(C58="","",VLOOKUP(C58,TipoT!$C$7:$G$506,5,0))</f>
        <v/>
      </c>
      <c r="L58" s="3"/>
      <c r="M58" s="68"/>
      <c r="N58" s="31"/>
      <c r="O58" s="70" t="str">
        <f t="shared" si="1"/>
        <v/>
      </c>
      <c r="P58" s="70" t="str">
        <f t="shared" si="2"/>
        <v/>
      </c>
      <c r="Q58" s="70" t="str">
        <f t="shared" si="4"/>
        <v/>
      </c>
      <c r="R58" s="3"/>
      <c r="S58" s="5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>
        <f>TipoT!C58</f>
        <v>0</v>
      </c>
      <c r="AI58" s="1">
        <f>Áreas!F58</f>
        <v>0</v>
      </c>
      <c r="AJ58" s="1"/>
      <c r="AK58" s="1"/>
      <c r="AL58" s="1">
        <f t="shared" si="3"/>
        <v>0</v>
      </c>
      <c r="AM58" s="1" t="e">
        <f>IF(C58=0,0,VLOOKUP(C58,TipoT!$C$7:$G$506,5,0))</f>
        <v>#N/A</v>
      </c>
    </row>
    <row r="59" spans="3:39" ht="25.35" customHeight="1" thickTop="1" thickBot="1" x14ac:dyDescent="0.3">
      <c r="C59" s="11" t="str">
        <f>IF(TipoT!C59=0,"",TipoT!C59)</f>
        <v/>
      </c>
      <c r="D59" s="45" t="str">
        <f>IF(C59="","",VLOOKUP(C59,TipoT!$C$7:$E$506,2,0))</f>
        <v/>
      </c>
      <c r="E59" s="43"/>
      <c r="F59" s="43"/>
      <c r="G59" s="8" t="str">
        <f t="shared" si="0"/>
        <v/>
      </c>
      <c r="H59" s="13"/>
      <c r="I59" s="11" t="str">
        <f>IF(C59="","",VLOOKUP(C59,TipoT!$C$7:$F$506,4,0))</f>
        <v/>
      </c>
      <c r="J59" s="11" t="str">
        <f>IF(I59="","",VLOOKUP(I59,Empleados!$C$7:$F$1006,4,0))</f>
        <v/>
      </c>
      <c r="K59" s="11" t="str">
        <f>IF(C59="","",VLOOKUP(C59,TipoT!$C$7:$G$506,5,0))</f>
        <v/>
      </c>
      <c r="L59" s="3"/>
      <c r="M59" s="68"/>
      <c r="N59" s="31"/>
      <c r="O59" s="70" t="str">
        <f t="shared" si="1"/>
        <v/>
      </c>
      <c r="P59" s="70" t="str">
        <f t="shared" si="2"/>
        <v/>
      </c>
      <c r="Q59" s="70" t="str">
        <f t="shared" si="4"/>
        <v/>
      </c>
      <c r="R59" s="3"/>
      <c r="S59" s="5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>
        <f>TipoT!C59</f>
        <v>0</v>
      </c>
      <c r="AI59" s="1">
        <f>Áreas!F59</f>
        <v>0</v>
      </c>
      <c r="AJ59" s="1"/>
      <c r="AK59" s="1"/>
      <c r="AL59" s="1">
        <f t="shared" si="3"/>
        <v>0</v>
      </c>
      <c r="AM59" s="1" t="e">
        <f>IF(C59=0,0,VLOOKUP(C59,TipoT!$C$7:$G$506,5,0))</f>
        <v>#N/A</v>
      </c>
    </row>
    <row r="60" spans="3:39" ht="25.35" customHeight="1" thickTop="1" thickBot="1" x14ac:dyDescent="0.3">
      <c r="C60" s="11" t="str">
        <f>IF(TipoT!C60=0,"",TipoT!C60)</f>
        <v/>
      </c>
      <c r="D60" s="45" t="str">
        <f>IF(C60="","",VLOOKUP(C60,TipoT!$C$7:$E$506,2,0))</f>
        <v/>
      </c>
      <c r="E60" s="43"/>
      <c r="F60" s="43"/>
      <c r="G60" s="8" t="str">
        <f t="shared" si="0"/>
        <v/>
      </c>
      <c r="H60" s="13"/>
      <c r="I60" s="11" t="str">
        <f>IF(C60="","",VLOOKUP(C60,TipoT!$C$7:$F$506,4,0))</f>
        <v/>
      </c>
      <c r="J60" s="11" t="str">
        <f>IF(I60="","",VLOOKUP(I60,Empleados!$C$7:$F$1006,4,0))</f>
        <v/>
      </c>
      <c r="K60" s="11" t="str">
        <f>IF(C60="","",VLOOKUP(C60,TipoT!$C$7:$G$506,5,0))</f>
        <v/>
      </c>
      <c r="L60" s="3"/>
      <c r="M60" s="68"/>
      <c r="N60" s="31"/>
      <c r="O60" s="70" t="str">
        <f t="shared" si="1"/>
        <v/>
      </c>
      <c r="P60" s="70" t="str">
        <f t="shared" si="2"/>
        <v/>
      </c>
      <c r="Q60" s="70" t="str">
        <f t="shared" si="4"/>
        <v/>
      </c>
      <c r="R60" s="3"/>
      <c r="S60" s="5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>
        <f>TipoT!C60</f>
        <v>0</v>
      </c>
      <c r="AI60" s="1">
        <f>Áreas!F60</f>
        <v>0</v>
      </c>
      <c r="AJ60" s="1"/>
      <c r="AK60" s="1"/>
      <c r="AL60" s="1">
        <f t="shared" si="3"/>
        <v>0</v>
      </c>
      <c r="AM60" s="1" t="e">
        <f>IF(C60=0,0,VLOOKUP(C60,TipoT!$C$7:$G$506,5,0))</f>
        <v>#N/A</v>
      </c>
    </row>
    <row r="61" spans="3:39" ht="25.35" customHeight="1" thickTop="1" thickBot="1" x14ac:dyDescent="0.3">
      <c r="C61" s="11" t="str">
        <f>IF(TipoT!C61=0,"",TipoT!C61)</f>
        <v/>
      </c>
      <c r="D61" s="45" t="str">
        <f>IF(C61="","",VLOOKUP(C61,TipoT!$C$7:$E$506,2,0))</f>
        <v/>
      </c>
      <c r="E61" s="43"/>
      <c r="F61" s="43"/>
      <c r="G61" s="8" t="str">
        <f t="shared" si="0"/>
        <v/>
      </c>
      <c r="H61" s="13"/>
      <c r="I61" s="11" t="str">
        <f>IF(C61="","",VLOOKUP(C61,TipoT!$C$7:$F$506,4,0))</f>
        <v/>
      </c>
      <c r="J61" s="11" t="str">
        <f>IF(I61="","",VLOOKUP(I61,Empleados!$C$7:$F$1006,4,0))</f>
        <v/>
      </c>
      <c r="K61" s="11" t="str">
        <f>IF(C61="","",VLOOKUP(C61,TipoT!$C$7:$G$506,5,0))</f>
        <v/>
      </c>
      <c r="L61" s="3"/>
      <c r="M61" s="68"/>
      <c r="N61" s="31"/>
      <c r="O61" s="70" t="str">
        <f t="shared" si="1"/>
        <v/>
      </c>
      <c r="P61" s="70" t="str">
        <f t="shared" si="2"/>
        <v/>
      </c>
      <c r="Q61" s="70" t="str">
        <f t="shared" si="4"/>
        <v/>
      </c>
      <c r="R61" s="3"/>
      <c r="S61" s="5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>
        <f>TipoT!C61</f>
        <v>0</v>
      </c>
      <c r="AI61" s="1">
        <f>Áreas!F61</f>
        <v>0</v>
      </c>
      <c r="AJ61" s="1"/>
      <c r="AK61" s="1"/>
      <c r="AL61" s="1">
        <f t="shared" si="3"/>
        <v>0</v>
      </c>
      <c r="AM61" s="1" t="e">
        <f>IF(C61=0,0,VLOOKUP(C61,TipoT!$C$7:$G$506,5,0))</f>
        <v>#N/A</v>
      </c>
    </row>
    <row r="62" spans="3:39" ht="25.35" customHeight="1" thickTop="1" thickBot="1" x14ac:dyDescent="0.3">
      <c r="C62" s="11" t="str">
        <f>IF(TipoT!C62=0,"",TipoT!C62)</f>
        <v/>
      </c>
      <c r="D62" s="45" t="str">
        <f>IF(C62="","",VLOOKUP(C62,TipoT!$C$7:$E$506,2,0))</f>
        <v/>
      </c>
      <c r="E62" s="43"/>
      <c r="F62" s="43"/>
      <c r="G62" s="8" t="str">
        <f t="shared" si="0"/>
        <v/>
      </c>
      <c r="H62" s="13"/>
      <c r="I62" s="11" t="str">
        <f>IF(C62="","",VLOOKUP(C62,TipoT!$C$7:$F$506,4,0))</f>
        <v/>
      </c>
      <c r="J62" s="11" t="str">
        <f>IF(I62="","",VLOOKUP(I62,Empleados!$C$7:$F$1006,4,0))</f>
        <v/>
      </c>
      <c r="K62" s="11" t="str">
        <f>IF(C62="","",VLOOKUP(C62,TipoT!$C$7:$G$506,5,0))</f>
        <v/>
      </c>
      <c r="L62" s="3"/>
      <c r="M62" s="68"/>
      <c r="N62" s="31"/>
      <c r="O62" s="70" t="str">
        <f t="shared" si="1"/>
        <v/>
      </c>
      <c r="P62" s="70" t="str">
        <f t="shared" si="2"/>
        <v/>
      </c>
      <c r="Q62" s="70" t="str">
        <f t="shared" si="4"/>
        <v/>
      </c>
      <c r="R62" s="3"/>
      <c r="S62" s="5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>
        <f>TipoT!C62</f>
        <v>0</v>
      </c>
      <c r="AI62" s="1">
        <f>Áreas!F62</f>
        <v>0</v>
      </c>
      <c r="AJ62" s="1"/>
      <c r="AK62" s="1"/>
      <c r="AL62" s="1">
        <f t="shared" si="3"/>
        <v>0</v>
      </c>
      <c r="AM62" s="1" t="e">
        <f>IF(C62=0,0,VLOOKUP(C62,TipoT!$C$7:$G$506,5,0))</f>
        <v>#N/A</v>
      </c>
    </row>
    <row r="63" spans="3:39" ht="25.35" customHeight="1" thickTop="1" thickBot="1" x14ac:dyDescent="0.3">
      <c r="C63" s="11" t="str">
        <f>IF(TipoT!C63=0,"",TipoT!C63)</f>
        <v/>
      </c>
      <c r="D63" s="45" t="str">
        <f>IF(C63="","",VLOOKUP(C63,TipoT!$C$7:$E$506,2,0))</f>
        <v/>
      </c>
      <c r="E63" s="43"/>
      <c r="F63" s="43"/>
      <c r="G63" s="8" t="str">
        <f t="shared" si="0"/>
        <v/>
      </c>
      <c r="H63" s="13"/>
      <c r="I63" s="11" t="str">
        <f>IF(C63="","",VLOOKUP(C63,TipoT!$C$7:$F$506,4,0))</f>
        <v/>
      </c>
      <c r="J63" s="11" t="str">
        <f>IF(I63="","",VLOOKUP(I63,Empleados!$C$7:$F$1006,4,0))</f>
        <v/>
      </c>
      <c r="K63" s="11" t="str">
        <f>IF(C63="","",VLOOKUP(C63,TipoT!$C$7:$G$506,5,0))</f>
        <v/>
      </c>
      <c r="L63" s="3"/>
      <c r="M63" s="68"/>
      <c r="N63" s="31"/>
      <c r="O63" s="70" t="str">
        <f t="shared" si="1"/>
        <v/>
      </c>
      <c r="P63" s="70" t="str">
        <f t="shared" si="2"/>
        <v/>
      </c>
      <c r="Q63" s="70" t="str">
        <f t="shared" si="4"/>
        <v/>
      </c>
      <c r="R63" s="3"/>
      <c r="S63" s="5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>
        <f>TipoT!C63</f>
        <v>0</v>
      </c>
      <c r="AI63" s="1">
        <f>Áreas!F63</f>
        <v>0</v>
      </c>
      <c r="AJ63" s="1"/>
      <c r="AK63" s="1"/>
      <c r="AL63" s="1">
        <f t="shared" si="3"/>
        <v>0</v>
      </c>
      <c r="AM63" s="1" t="e">
        <f>IF(C63=0,0,VLOOKUP(C63,TipoT!$C$7:$G$506,5,0))</f>
        <v>#N/A</v>
      </c>
    </row>
    <row r="64" spans="3:39" ht="25.35" customHeight="1" thickTop="1" thickBot="1" x14ac:dyDescent="0.3">
      <c r="C64" s="11" t="str">
        <f>IF(TipoT!C64=0,"",TipoT!C64)</f>
        <v/>
      </c>
      <c r="D64" s="45" t="str">
        <f>IF(C64="","",VLOOKUP(C64,TipoT!$C$7:$E$506,2,0))</f>
        <v/>
      </c>
      <c r="E64" s="43"/>
      <c r="F64" s="43"/>
      <c r="G64" s="8" t="str">
        <f t="shared" si="0"/>
        <v/>
      </c>
      <c r="H64" s="13"/>
      <c r="I64" s="11" t="str">
        <f>IF(C64="","",VLOOKUP(C64,TipoT!$C$7:$F$506,4,0))</f>
        <v/>
      </c>
      <c r="J64" s="11" t="str">
        <f>IF(I64="","",VLOOKUP(I64,Empleados!$C$7:$F$1006,4,0))</f>
        <v/>
      </c>
      <c r="K64" s="11" t="str">
        <f>IF(C64="","",VLOOKUP(C64,TipoT!$C$7:$G$506,5,0))</f>
        <v/>
      </c>
      <c r="L64" s="3"/>
      <c r="M64" s="68"/>
      <c r="N64" s="31"/>
      <c r="O64" s="70" t="str">
        <f t="shared" si="1"/>
        <v/>
      </c>
      <c r="P64" s="70" t="str">
        <f t="shared" si="2"/>
        <v/>
      </c>
      <c r="Q64" s="70" t="str">
        <f t="shared" si="4"/>
        <v/>
      </c>
      <c r="R64" s="3"/>
      <c r="S64" s="5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>
        <f>TipoT!C64</f>
        <v>0</v>
      </c>
      <c r="AI64" s="1">
        <f>Áreas!F64</f>
        <v>0</v>
      </c>
      <c r="AJ64" s="1"/>
      <c r="AK64" s="1"/>
      <c r="AL64" s="1">
        <f t="shared" si="3"/>
        <v>0</v>
      </c>
      <c r="AM64" s="1" t="e">
        <f>IF(C64=0,0,VLOOKUP(C64,TipoT!$C$7:$G$506,5,0))</f>
        <v>#N/A</v>
      </c>
    </row>
    <row r="65" spans="3:39" ht="25.35" customHeight="1" thickTop="1" thickBot="1" x14ac:dyDescent="0.3">
      <c r="C65" s="11" t="str">
        <f>IF(TipoT!C65=0,"",TipoT!C65)</f>
        <v/>
      </c>
      <c r="D65" s="45" t="str">
        <f>IF(C65="","",VLOOKUP(C65,TipoT!$C$7:$E$506,2,0))</f>
        <v/>
      </c>
      <c r="E65" s="43"/>
      <c r="F65" s="43"/>
      <c r="G65" s="8" t="str">
        <f t="shared" si="0"/>
        <v/>
      </c>
      <c r="H65" s="13"/>
      <c r="I65" s="11" t="str">
        <f>IF(C65="","",VLOOKUP(C65,TipoT!$C$7:$F$506,4,0))</f>
        <v/>
      </c>
      <c r="J65" s="11" t="str">
        <f>IF(I65="","",VLOOKUP(I65,Empleados!$C$7:$F$1006,4,0))</f>
        <v/>
      </c>
      <c r="K65" s="11" t="str">
        <f>IF(C65="","",VLOOKUP(C65,TipoT!$C$7:$G$506,5,0))</f>
        <v/>
      </c>
      <c r="L65" s="3"/>
      <c r="M65" s="68"/>
      <c r="N65" s="31"/>
      <c r="O65" s="70" t="str">
        <f t="shared" si="1"/>
        <v/>
      </c>
      <c r="P65" s="70" t="str">
        <f t="shared" si="2"/>
        <v/>
      </c>
      <c r="Q65" s="70" t="str">
        <f t="shared" si="4"/>
        <v/>
      </c>
      <c r="R65" s="3"/>
      <c r="S65" s="5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>
        <f>TipoT!C65</f>
        <v>0</v>
      </c>
      <c r="AI65" s="1">
        <f>Áreas!F65</f>
        <v>0</v>
      </c>
      <c r="AJ65" s="1"/>
      <c r="AK65" s="1"/>
      <c r="AL65" s="1">
        <f t="shared" si="3"/>
        <v>0</v>
      </c>
      <c r="AM65" s="1" t="e">
        <f>IF(C65=0,0,VLOOKUP(C65,TipoT!$C$7:$G$506,5,0))</f>
        <v>#N/A</v>
      </c>
    </row>
    <row r="66" spans="3:39" ht="25.35" customHeight="1" thickTop="1" thickBot="1" x14ac:dyDescent="0.3">
      <c r="C66" s="11" t="str">
        <f>IF(TipoT!C66=0,"",TipoT!C66)</f>
        <v/>
      </c>
      <c r="D66" s="45" t="str">
        <f>IF(C66="","",VLOOKUP(C66,TipoT!$C$7:$E$506,2,0))</f>
        <v/>
      </c>
      <c r="E66" s="43"/>
      <c r="F66" s="43"/>
      <c r="G66" s="8" t="str">
        <f t="shared" si="0"/>
        <v/>
      </c>
      <c r="H66" s="13"/>
      <c r="I66" s="11" t="str">
        <f>IF(C66="","",VLOOKUP(C66,TipoT!$C$7:$F$506,4,0))</f>
        <v/>
      </c>
      <c r="J66" s="11" t="str">
        <f>IF(I66="","",VLOOKUP(I66,Empleados!$C$7:$F$1006,4,0))</f>
        <v/>
      </c>
      <c r="K66" s="11" t="str">
        <f>IF(C66="","",VLOOKUP(C66,TipoT!$C$7:$G$506,5,0))</f>
        <v/>
      </c>
      <c r="L66" s="3"/>
      <c r="M66" s="68"/>
      <c r="N66" s="31"/>
      <c r="O66" s="70" t="str">
        <f t="shared" si="1"/>
        <v/>
      </c>
      <c r="P66" s="70" t="str">
        <f t="shared" si="2"/>
        <v/>
      </c>
      <c r="Q66" s="70" t="str">
        <f t="shared" si="4"/>
        <v/>
      </c>
      <c r="R66" s="3"/>
      <c r="S66" s="5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>
        <f>TipoT!C66</f>
        <v>0</v>
      </c>
      <c r="AI66" s="1">
        <f>Áreas!F66</f>
        <v>0</v>
      </c>
      <c r="AJ66" s="1"/>
      <c r="AK66" s="1"/>
      <c r="AL66" s="1">
        <f t="shared" si="3"/>
        <v>0</v>
      </c>
      <c r="AM66" s="1" t="e">
        <f>IF(C66=0,0,VLOOKUP(C66,TipoT!$C$7:$G$506,5,0))</f>
        <v>#N/A</v>
      </c>
    </row>
    <row r="67" spans="3:39" ht="25.35" customHeight="1" thickTop="1" thickBot="1" x14ac:dyDescent="0.3">
      <c r="C67" s="11" t="str">
        <f>IF(TipoT!C67=0,"",TipoT!C67)</f>
        <v/>
      </c>
      <c r="D67" s="45" t="str">
        <f>IF(C67="","",VLOOKUP(C67,TipoT!$C$7:$E$506,2,0))</f>
        <v/>
      </c>
      <c r="E67" s="43"/>
      <c r="F67" s="43"/>
      <c r="G67" s="8" t="str">
        <f t="shared" si="0"/>
        <v/>
      </c>
      <c r="H67" s="13"/>
      <c r="I67" s="11" t="str">
        <f>IF(C67="","",VLOOKUP(C67,TipoT!$C$7:$F$506,4,0))</f>
        <v/>
      </c>
      <c r="J67" s="11" t="str">
        <f>IF(I67="","",VLOOKUP(I67,Empleados!$C$7:$F$1006,4,0))</f>
        <v/>
      </c>
      <c r="K67" s="11" t="str">
        <f>IF(C67="","",VLOOKUP(C67,TipoT!$C$7:$G$506,5,0))</f>
        <v/>
      </c>
      <c r="L67" s="3"/>
      <c r="M67" s="68"/>
      <c r="N67" s="31"/>
      <c r="O67" s="70" t="str">
        <f t="shared" si="1"/>
        <v/>
      </c>
      <c r="P67" s="70" t="str">
        <f t="shared" si="2"/>
        <v/>
      </c>
      <c r="Q67" s="70" t="str">
        <f t="shared" si="4"/>
        <v/>
      </c>
      <c r="R67" s="3"/>
      <c r="S67" s="5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>
        <f>TipoT!C67</f>
        <v>0</v>
      </c>
      <c r="AI67" s="1">
        <f>Áreas!F67</f>
        <v>0</v>
      </c>
      <c r="AJ67" s="1"/>
      <c r="AK67" s="1"/>
      <c r="AL67" s="1">
        <f t="shared" si="3"/>
        <v>0</v>
      </c>
      <c r="AM67" s="1" t="e">
        <f>IF(C67=0,0,VLOOKUP(C67,TipoT!$C$7:$G$506,5,0))</f>
        <v>#N/A</v>
      </c>
    </row>
    <row r="68" spans="3:39" ht="25.35" customHeight="1" thickTop="1" thickBot="1" x14ac:dyDescent="0.3">
      <c r="C68" s="11" t="str">
        <f>IF(TipoT!C68=0,"",TipoT!C68)</f>
        <v/>
      </c>
      <c r="D68" s="45" t="str">
        <f>IF(C68="","",VLOOKUP(C68,TipoT!$C$7:$E$506,2,0))</f>
        <v/>
      </c>
      <c r="E68" s="43"/>
      <c r="F68" s="43"/>
      <c r="G68" s="8" t="str">
        <f t="shared" si="0"/>
        <v/>
      </c>
      <c r="H68" s="13"/>
      <c r="I68" s="11" t="str">
        <f>IF(C68="","",VLOOKUP(C68,TipoT!$C$7:$F$506,4,0))</f>
        <v/>
      </c>
      <c r="J68" s="11" t="str">
        <f>IF(I68="","",VLOOKUP(I68,Empleados!$C$7:$F$1006,4,0))</f>
        <v/>
      </c>
      <c r="K68" s="11" t="str">
        <f>IF(C68="","",VLOOKUP(C68,TipoT!$C$7:$G$506,5,0))</f>
        <v/>
      </c>
      <c r="L68" s="3"/>
      <c r="M68" s="68"/>
      <c r="N68" s="31"/>
      <c r="O68" s="70" t="str">
        <f t="shared" si="1"/>
        <v/>
      </c>
      <c r="P68" s="70" t="str">
        <f t="shared" si="2"/>
        <v/>
      </c>
      <c r="Q68" s="70" t="str">
        <f t="shared" si="4"/>
        <v/>
      </c>
      <c r="R68" s="3"/>
      <c r="S68" s="5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>
        <f>TipoT!C68</f>
        <v>0</v>
      </c>
      <c r="AI68" s="1">
        <f>Áreas!F68</f>
        <v>0</v>
      </c>
      <c r="AJ68" s="1"/>
      <c r="AK68" s="1"/>
      <c r="AL68" s="1">
        <f t="shared" si="3"/>
        <v>0</v>
      </c>
      <c r="AM68" s="1" t="e">
        <f>IF(C68=0,0,VLOOKUP(C68,TipoT!$C$7:$G$506,5,0))</f>
        <v>#N/A</v>
      </c>
    </row>
    <row r="69" spans="3:39" ht="25.35" customHeight="1" thickTop="1" thickBot="1" x14ac:dyDescent="0.3">
      <c r="C69" s="11" t="str">
        <f>IF(TipoT!C69=0,"",TipoT!C69)</f>
        <v/>
      </c>
      <c r="D69" s="45" t="str">
        <f>IF(C69="","",VLOOKUP(C69,TipoT!$C$7:$E$506,2,0))</f>
        <v/>
      </c>
      <c r="E69" s="43"/>
      <c r="F69" s="43"/>
      <c r="G69" s="8" t="str">
        <f t="shared" si="0"/>
        <v/>
      </c>
      <c r="H69" s="13"/>
      <c r="I69" s="11" t="str">
        <f>IF(C69="","",VLOOKUP(C69,TipoT!$C$7:$F$506,4,0))</f>
        <v/>
      </c>
      <c r="J69" s="11" t="str">
        <f>IF(I69="","",VLOOKUP(I69,Empleados!$C$7:$F$1006,4,0))</f>
        <v/>
      </c>
      <c r="K69" s="11" t="str">
        <f>IF(C69="","",VLOOKUP(C69,TipoT!$C$7:$G$506,5,0))</f>
        <v/>
      </c>
      <c r="L69" s="3"/>
      <c r="M69" s="68"/>
      <c r="N69" s="31"/>
      <c r="O69" s="70" t="str">
        <f t="shared" si="1"/>
        <v/>
      </c>
      <c r="P69" s="70" t="str">
        <f t="shared" si="2"/>
        <v/>
      </c>
      <c r="Q69" s="70" t="str">
        <f t="shared" si="4"/>
        <v/>
      </c>
      <c r="R69" s="3"/>
      <c r="S69" s="5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>
        <f>TipoT!C69</f>
        <v>0</v>
      </c>
      <c r="AI69" s="1">
        <f>Áreas!F69</f>
        <v>0</v>
      </c>
      <c r="AJ69" s="1"/>
      <c r="AK69" s="1"/>
      <c r="AL69" s="1">
        <f t="shared" si="3"/>
        <v>0</v>
      </c>
      <c r="AM69" s="1" t="e">
        <f>IF(C69=0,0,VLOOKUP(C69,TipoT!$C$7:$G$506,5,0))</f>
        <v>#N/A</v>
      </c>
    </row>
    <row r="70" spans="3:39" ht="25.35" customHeight="1" thickTop="1" thickBot="1" x14ac:dyDescent="0.3">
      <c r="C70" s="11" t="str">
        <f>IF(TipoT!C70=0,"",TipoT!C70)</f>
        <v/>
      </c>
      <c r="D70" s="45" t="str">
        <f>IF(C70="","",VLOOKUP(C70,TipoT!$C$7:$E$506,2,0))</f>
        <v/>
      </c>
      <c r="E70" s="43"/>
      <c r="F70" s="43"/>
      <c r="G70" s="8" t="str">
        <f t="shared" si="0"/>
        <v/>
      </c>
      <c r="H70" s="13"/>
      <c r="I70" s="11" t="str">
        <f>IF(C70="","",VLOOKUP(C70,TipoT!$C$7:$F$506,4,0))</f>
        <v/>
      </c>
      <c r="J70" s="11" t="str">
        <f>IF(I70="","",VLOOKUP(I70,Empleados!$C$7:$F$1006,4,0))</f>
        <v/>
      </c>
      <c r="K70" s="11" t="str">
        <f>IF(C70="","",VLOOKUP(C70,TipoT!$C$7:$G$506,5,0))</f>
        <v/>
      </c>
      <c r="L70" s="3"/>
      <c r="M70" s="68"/>
      <c r="N70" s="31"/>
      <c r="O70" s="70" t="str">
        <f t="shared" si="1"/>
        <v/>
      </c>
      <c r="P70" s="70" t="str">
        <f t="shared" si="2"/>
        <v/>
      </c>
      <c r="Q70" s="70" t="str">
        <f t="shared" si="4"/>
        <v/>
      </c>
      <c r="R70" s="3"/>
      <c r="S70" s="5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>
        <f>TipoT!C70</f>
        <v>0</v>
      </c>
      <c r="AI70" s="1">
        <f>Áreas!F70</f>
        <v>0</v>
      </c>
      <c r="AJ70" s="1"/>
      <c r="AK70" s="1"/>
      <c r="AL70" s="1">
        <f t="shared" si="3"/>
        <v>0</v>
      </c>
      <c r="AM70" s="1" t="e">
        <f>IF(C70=0,0,VLOOKUP(C70,TipoT!$C$7:$G$506,5,0))</f>
        <v>#N/A</v>
      </c>
    </row>
    <row r="71" spans="3:39" ht="25.35" customHeight="1" thickTop="1" thickBot="1" x14ac:dyDescent="0.3">
      <c r="C71" s="11" t="str">
        <f>IF(TipoT!C71=0,"",TipoT!C71)</f>
        <v/>
      </c>
      <c r="D71" s="45" t="str">
        <f>IF(C71="","",VLOOKUP(C71,TipoT!$C$7:$E$506,2,0))</f>
        <v/>
      </c>
      <c r="E71" s="43"/>
      <c r="F71" s="43"/>
      <c r="G71" s="8" t="str">
        <f t="shared" ref="G71:G134" si="6">IF(F71=0,"",F71+1-E71)</f>
        <v/>
      </c>
      <c r="H71" s="13"/>
      <c r="I71" s="11" t="str">
        <f>IF(C71="","",VLOOKUP(C71,TipoT!$C$7:$F$506,4,0))</f>
        <v/>
      </c>
      <c r="J71" s="11" t="str">
        <f>IF(I71="","",VLOOKUP(I71,Empleados!$C$7:$F$1006,4,0))</f>
        <v/>
      </c>
      <c r="K71" s="11" t="str">
        <f>IF(C71="","",VLOOKUP(C71,TipoT!$C$7:$G$506,5,0))</f>
        <v/>
      </c>
      <c r="L71" s="3"/>
      <c r="M71" s="68"/>
      <c r="N71" s="31"/>
      <c r="O71" s="70" t="str">
        <f t="shared" ref="O71:O134" si="7">IF(L71=0,"",M71/L71)</f>
        <v/>
      </c>
      <c r="P71" s="70" t="str">
        <f t="shared" ref="P71:P134" si="8">IF(K71="","",M71/K71)</f>
        <v/>
      </c>
      <c r="Q71" s="70" t="str">
        <f t="shared" si="4"/>
        <v/>
      </c>
      <c r="R71" s="3"/>
      <c r="S71" s="5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>
        <f>TipoT!C71</f>
        <v>0</v>
      </c>
      <c r="AI71" s="1">
        <f>Áreas!F71</f>
        <v>0</v>
      </c>
      <c r="AJ71" s="1"/>
      <c r="AK71" s="1"/>
      <c r="AL71" s="1">
        <f t="shared" ref="AL71:AL134" si="9">IF(E71=0,0,MONTH(E71))</f>
        <v>0</v>
      </c>
      <c r="AM71" s="1" t="e">
        <f>IF(C71=0,0,VLOOKUP(C71,TipoT!$C$7:$G$506,5,0))</f>
        <v>#N/A</v>
      </c>
    </row>
    <row r="72" spans="3:39" ht="25.35" customHeight="1" thickTop="1" thickBot="1" x14ac:dyDescent="0.3">
      <c r="C72" s="11" t="str">
        <f>IF(TipoT!C72=0,"",TipoT!C72)</f>
        <v/>
      </c>
      <c r="D72" s="45" t="str">
        <f>IF(C72="","",VLOOKUP(C72,TipoT!$C$7:$E$506,2,0))</f>
        <v/>
      </c>
      <c r="E72" s="43"/>
      <c r="F72" s="43"/>
      <c r="G72" s="8" t="str">
        <f t="shared" si="6"/>
        <v/>
      </c>
      <c r="H72" s="13"/>
      <c r="I72" s="11" t="str">
        <f>IF(C72="","",VLOOKUP(C72,TipoT!$C$7:$F$506,4,0))</f>
        <v/>
      </c>
      <c r="J72" s="11" t="str">
        <f>IF(I72="","",VLOOKUP(I72,Empleados!$C$7:$F$1006,4,0))</f>
        <v/>
      </c>
      <c r="K72" s="11" t="str">
        <f>IF(C72="","",VLOOKUP(C72,TipoT!$C$7:$G$506,5,0))</f>
        <v/>
      </c>
      <c r="L72" s="3"/>
      <c r="M72" s="68"/>
      <c r="N72" s="31"/>
      <c r="O72" s="70" t="str">
        <f t="shared" si="7"/>
        <v/>
      </c>
      <c r="P72" s="70" t="str">
        <f t="shared" si="8"/>
        <v/>
      </c>
      <c r="Q72" s="70" t="str">
        <f t="shared" ref="Q72:Q135" si="10">IFERROR(IF(L72=0,"",P72/L72), "")</f>
        <v/>
      </c>
      <c r="R72" s="3"/>
      <c r="S72" s="5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>
        <f>TipoT!C72</f>
        <v>0</v>
      </c>
      <c r="AI72" s="1">
        <f>Áreas!F72</f>
        <v>0</v>
      </c>
      <c r="AJ72" s="1"/>
      <c r="AK72" s="1"/>
      <c r="AL72" s="1">
        <f t="shared" si="9"/>
        <v>0</v>
      </c>
      <c r="AM72" s="1" t="e">
        <f>IF(C72=0,0,VLOOKUP(C72,TipoT!$C$7:$G$506,5,0))</f>
        <v>#N/A</v>
      </c>
    </row>
    <row r="73" spans="3:39" ht="25.35" customHeight="1" thickTop="1" thickBot="1" x14ac:dyDescent="0.3">
      <c r="C73" s="11" t="str">
        <f>IF(TipoT!C73=0,"",TipoT!C73)</f>
        <v/>
      </c>
      <c r="D73" s="45" t="str">
        <f>IF(C73="","",VLOOKUP(C73,TipoT!$C$7:$E$506,2,0))</f>
        <v/>
      </c>
      <c r="E73" s="43"/>
      <c r="F73" s="43"/>
      <c r="G73" s="8" t="str">
        <f t="shared" si="6"/>
        <v/>
      </c>
      <c r="H73" s="13"/>
      <c r="I73" s="11" t="str">
        <f>IF(C73="","",VLOOKUP(C73,TipoT!$C$7:$F$506,4,0))</f>
        <v/>
      </c>
      <c r="J73" s="11" t="str">
        <f>IF(I73="","",VLOOKUP(I73,Empleados!$C$7:$F$1006,4,0))</f>
        <v/>
      </c>
      <c r="K73" s="11" t="str">
        <f>IF(C73="","",VLOOKUP(C73,TipoT!$C$7:$G$506,5,0))</f>
        <v/>
      </c>
      <c r="L73" s="3"/>
      <c r="M73" s="68"/>
      <c r="N73" s="31"/>
      <c r="O73" s="70" t="str">
        <f t="shared" si="7"/>
        <v/>
      </c>
      <c r="P73" s="70" t="str">
        <f t="shared" si="8"/>
        <v/>
      </c>
      <c r="Q73" s="70" t="str">
        <f t="shared" si="10"/>
        <v/>
      </c>
      <c r="R73" s="3"/>
      <c r="S73" s="5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>
        <f>TipoT!C73</f>
        <v>0</v>
      </c>
      <c r="AI73" s="1">
        <f>Áreas!F73</f>
        <v>0</v>
      </c>
      <c r="AJ73" s="1"/>
      <c r="AK73" s="1"/>
      <c r="AL73" s="1">
        <f t="shared" si="9"/>
        <v>0</v>
      </c>
      <c r="AM73" s="1" t="e">
        <f>IF(C73=0,0,VLOOKUP(C73,TipoT!$C$7:$G$506,5,0))</f>
        <v>#N/A</v>
      </c>
    </row>
    <row r="74" spans="3:39" ht="25.35" customHeight="1" thickTop="1" thickBot="1" x14ac:dyDescent="0.3">
      <c r="C74" s="11" t="str">
        <f>IF(TipoT!C74=0,"",TipoT!C74)</f>
        <v/>
      </c>
      <c r="D74" s="45" t="str">
        <f>IF(C74="","",VLOOKUP(C74,TipoT!$C$7:$E$506,2,0))</f>
        <v/>
      </c>
      <c r="E74" s="43"/>
      <c r="F74" s="43"/>
      <c r="G74" s="8" t="str">
        <f t="shared" si="6"/>
        <v/>
      </c>
      <c r="H74" s="13"/>
      <c r="I74" s="11" t="str">
        <f>IF(C74="","",VLOOKUP(C74,TipoT!$C$7:$F$506,4,0))</f>
        <v/>
      </c>
      <c r="J74" s="11" t="str">
        <f>IF(I74="","",VLOOKUP(I74,Empleados!$C$7:$F$1006,4,0))</f>
        <v/>
      </c>
      <c r="K74" s="11" t="str">
        <f>IF(C74="","",VLOOKUP(C74,TipoT!$C$7:$G$506,5,0))</f>
        <v/>
      </c>
      <c r="L74" s="3"/>
      <c r="M74" s="68"/>
      <c r="N74" s="31"/>
      <c r="O74" s="70" t="str">
        <f t="shared" si="7"/>
        <v/>
      </c>
      <c r="P74" s="70" t="str">
        <f t="shared" si="8"/>
        <v/>
      </c>
      <c r="Q74" s="70" t="str">
        <f t="shared" si="10"/>
        <v/>
      </c>
      <c r="R74" s="3"/>
      <c r="S74" s="5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>
        <f>TipoT!C74</f>
        <v>0</v>
      </c>
      <c r="AI74" s="1">
        <f>Áreas!F74</f>
        <v>0</v>
      </c>
      <c r="AJ74" s="1"/>
      <c r="AK74" s="1"/>
      <c r="AL74" s="1">
        <f t="shared" si="9"/>
        <v>0</v>
      </c>
      <c r="AM74" s="1" t="e">
        <f>IF(C74=0,0,VLOOKUP(C74,TipoT!$C$7:$G$506,5,0))</f>
        <v>#N/A</v>
      </c>
    </row>
    <row r="75" spans="3:39" ht="25.35" customHeight="1" thickTop="1" thickBot="1" x14ac:dyDescent="0.3">
      <c r="C75" s="11" t="str">
        <f>IF(TipoT!C75=0,"",TipoT!C75)</f>
        <v/>
      </c>
      <c r="D75" s="45" t="str">
        <f>IF(C75="","",VLOOKUP(C75,TipoT!$C$7:$E$506,2,0))</f>
        <v/>
      </c>
      <c r="E75" s="43"/>
      <c r="F75" s="43"/>
      <c r="G75" s="8" t="str">
        <f t="shared" si="6"/>
        <v/>
      </c>
      <c r="H75" s="13"/>
      <c r="I75" s="11" t="str">
        <f>IF(C75="","",VLOOKUP(C75,TipoT!$C$7:$F$506,4,0))</f>
        <v/>
      </c>
      <c r="J75" s="11" t="str">
        <f>IF(I75="","",VLOOKUP(I75,Empleados!$C$7:$F$1006,4,0))</f>
        <v/>
      </c>
      <c r="K75" s="11" t="str">
        <f>IF(C75="","",VLOOKUP(C75,TipoT!$C$7:$G$506,5,0))</f>
        <v/>
      </c>
      <c r="L75" s="3"/>
      <c r="M75" s="68"/>
      <c r="N75" s="31"/>
      <c r="O75" s="70" t="str">
        <f t="shared" si="7"/>
        <v/>
      </c>
      <c r="P75" s="70" t="str">
        <f t="shared" si="8"/>
        <v/>
      </c>
      <c r="Q75" s="70" t="str">
        <f t="shared" si="10"/>
        <v/>
      </c>
      <c r="R75" s="3"/>
      <c r="S75" s="5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>
        <f>TipoT!C75</f>
        <v>0</v>
      </c>
      <c r="AI75" s="1">
        <f>Áreas!F75</f>
        <v>0</v>
      </c>
      <c r="AJ75" s="1"/>
      <c r="AK75" s="1"/>
      <c r="AL75" s="1">
        <f t="shared" si="9"/>
        <v>0</v>
      </c>
      <c r="AM75" s="1" t="e">
        <f>IF(C75=0,0,VLOOKUP(C75,TipoT!$C$7:$G$506,5,0))</f>
        <v>#N/A</v>
      </c>
    </row>
    <row r="76" spans="3:39" ht="25.35" customHeight="1" thickTop="1" thickBot="1" x14ac:dyDescent="0.3">
      <c r="C76" s="11" t="str">
        <f>IF(TipoT!C76=0,"",TipoT!C76)</f>
        <v/>
      </c>
      <c r="D76" s="45" t="str">
        <f>IF(C76="","",VLOOKUP(C76,TipoT!$C$7:$E$506,2,0))</f>
        <v/>
      </c>
      <c r="E76" s="43"/>
      <c r="F76" s="43"/>
      <c r="G76" s="8" t="str">
        <f t="shared" si="6"/>
        <v/>
      </c>
      <c r="H76" s="13"/>
      <c r="I76" s="11" t="str">
        <f>IF(C76="","",VLOOKUP(C76,TipoT!$C$7:$F$506,4,0))</f>
        <v/>
      </c>
      <c r="J76" s="11" t="str">
        <f>IF(I76="","",VLOOKUP(I76,Empleados!$C$7:$F$1006,4,0))</f>
        <v/>
      </c>
      <c r="K76" s="11" t="str">
        <f>IF(C76="","",VLOOKUP(C76,TipoT!$C$7:$G$506,5,0))</f>
        <v/>
      </c>
      <c r="L76" s="3"/>
      <c r="M76" s="68"/>
      <c r="N76" s="31"/>
      <c r="O76" s="70" t="str">
        <f t="shared" si="7"/>
        <v/>
      </c>
      <c r="P76" s="70" t="str">
        <f t="shared" si="8"/>
        <v/>
      </c>
      <c r="Q76" s="70" t="str">
        <f t="shared" si="10"/>
        <v/>
      </c>
      <c r="R76" s="3"/>
      <c r="S76" s="5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>
        <f>TipoT!C76</f>
        <v>0</v>
      </c>
      <c r="AI76" s="1">
        <f>Áreas!F76</f>
        <v>0</v>
      </c>
      <c r="AJ76" s="1"/>
      <c r="AK76" s="1"/>
      <c r="AL76" s="1">
        <f t="shared" si="9"/>
        <v>0</v>
      </c>
      <c r="AM76" s="1" t="e">
        <f>IF(C76=0,0,VLOOKUP(C76,TipoT!$C$7:$G$506,5,0))</f>
        <v>#N/A</v>
      </c>
    </row>
    <row r="77" spans="3:39" ht="25.35" customHeight="1" thickTop="1" thickBot="1" x14ac:dyDescent="0.3">
      <c r="C77" s="11" t="str">
        <f>IF(TipoT!C77=0,"",TipoT!C77)</f>
        <v/>
      </c>
      <c r="D77" s="45" t="str">
        <f>IF(C77="","",VLOOKUP(C77,TipoT!$C$7:$E$506,2,0))</f>
        <v/>
      </c>
      <c r="E77" s="43"/>
      <c r="F77" s="43"/>
      <c r="G77" s="8" t="str">
        <f t="shared" si="6"/>
        <v/>
      </c>
      <c r="H77" s="13"/>
      <c r="I77" s="11" t="str">
        <f>IF(C77="","",VLOOKUP(C77,TipoT!$C$7:$F$506,4,0))</f>
        <v/>
      </c>
      <c r="J77" s="11" t="str">
        <f>IF(I77="","",VLOOKUP(I77,Empleados!$C$7:$F$1006,4,0))</f>
        <v/>
      </c>
      <c r="K77" s="11" t="str">
        <f>IF(C77="","",VLOOKUP(C77,TipoT!$C$7:$G$506,5,0))</f>
        <v/>
      </c>
      <c r="L77" s="3"/>
      <c r="M77" s="68"/>
      <c r="N77" s="31"/>
      <c r="O77" s="70" t="str">
        <f t="shared" si="7"/>
        <v/>
      </c>
      <c r="P77" s="70" t="str">
        <f t="shared" si="8"/>
        <v/>
      </c>
      <c r="Q77" s="70" t="str">
        <f t="shared" si="10"/>
        <v/>
      </c>
      <c r="R77" s="3"/>
      <c r="S77" s="5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>
        <f>TipoT!C77</f>
        <v>0</v>
      </c>
      <c r="AI77" s="1">
        <f>Áreas!F77</f>
        <v>0</v>
      </c>
      <c r="AJ77" s="1"/>
      <c r="AK77" s="1"/>
      <c r="AL77" s="1">
        <f t="shared" si="9"/>
        <v>0</v>
      </c>
      <c r="AM77" s="1" t="e">
        <f>IF(C77=0,0,VLOOKUP(C77,TipoT!$C$7:$G$506,5,0))</f>
        <v>#N/A</v>
      </c>
    </row>
    <row r="78" spans="3:39" ht="25.35" customHeight="1" thickTop="1" thickBot="1" x14ac:dyDescent="0.3">
      <c r="C78" s="11" t="str">
        <f>IF(TipoT!C78=0,"",TipoT!C78)</f>
        <v/>
      </c>
      <c r="D78" s="45" t="str">
        <f>IF(C78="","",VLOOKUP(C78,TipoT!$C$7:$E$506,2,0))</f>
        <v/>
      </c>
      <c r="E78" s="43"/>
      <c r="F78" s="43"/>
      <c r="G78" s="8" t="str">
        <f t="shared" si="6"/>
        <v/>
      </c>
      <c r="H78" s="13"/>
      <c r="I78" s="11" t="str">
        <f>IF(C78="","",VLOOKUP(C78,TipoT!$C$7:$F$506,4,0))</f>
        <v/>
      </c>
      <c r="J78" s="11" t="str">
        <f>IF(I78="","",VLOOKUP(I78,Empleados!$C$7:$F$1006,4,0))</f>
        <v/>
      </c>
      <c r="K78" s="11" t="str">
        <f>IF(C78="","",VLOOKUP(C78,TipoT!$C$7:$G$506,5,0))</f>
        <v/>
      </c>
      <c r="L78" s="3"/>
      <c r="M78" s="68"/>
      <c r="N78" s="31"/>
      <c r="O78" s="70" t="str">
        <f t="shared" si="7"/>
        <v/>
      </c>
      <c r="P78" s="70" t="str">
        <f t="shared" si="8"/>
        <v/>
      </c>
      <c r="Q78" s="70" t="str">
        <f t="shared" si="10"/>
        <v/>
      </c>
      <c r="R78" s="3"/>
      <c r="S78" s="5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>
        <f>TipoT!C78</f>
        <v>0</v>
      </c>
      <c r="AI78" s="1">
        <f>Áreas!F78</f>
        <v>0</v>
      </c>
      <c r="AJ78" s="1"/>
      <c r="AK78" s="1"/>
      <c r="AL78" s="1">
        <f t="shared" si="9"/>
        <v>0</v>
      </c>
      <c r="AM78" s="1" t="e">
        <f>IF(C78=0,0,VLOOKUP(C78,TipoT!$C$7:$G$506,5,0))</f>
        <v>#N/A</v>
      </c>
    </row>
    <row r="79" spans="3:39" ht="25.35" customHeight="1" thickTop="1" thickBot="1" x14ac:dyDescent="0.3">
      <c r="C79" s="11" t="str">
        <f>IF(TipoT!C79=0,"",TipoT!C79)</f>
        <v/>
      </c>
      <c r="D79" s="45" t="str">
        <f>IF(C79="","",VLOOKUP(C79,TipoT!$C$7:$E$506,2,0))</f>
        <v/>
      </c>
      <c r="E79" s="43"/>
      <c r="F79" s="43"/>
      <c r="G79" s="8" t="str">
        <f t="shared" si="6"/>
        <v/>
      </c>
      <c r="H79" s="13"/>
      <c r="I79" s="11" t="str">
        <f>IF(C79="","",VLOOKUP(C79,TipoT!$C$7:$F$506,4,0))</f>
        <v/>
      </c>
      <c r="J79" s="11" t="str">
        <f>IF(I79="","",VLOOKUP(I79,Empleados!$C$7:$F$1006,4,0))</f>
        <v/>
      </c>
      <c r="K79" s="11" t="str">
        <f>IF(C79="","",VLOOKUP(C79,TipoT!$C$7:$G$506,5,0))</f>
        <v/>
      </c>
      <c r="L79" s="3"/>
      <c r="M79" s="68"/>
      <c r="N79" s="31"/>
      <c r="O79" s="70" t="str">
        <f t="shared" si="7"/>
        <v/>
      </c>
      <c r="P79" s="70" t="str">
        <f t="shared" si="8"/>
        <v/>
      </c>
      <c r="Q79" s="70" t="str">
        <f t="shared" si="10"/>
        <v/>
      </c>
      <c r="R79" s="3"/>
      <c r="S79" s="5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>
        <f>TipoT!C79</f>
        <v>0</v>
      </c>
      <c r="AI79" s="1">
        <f>Áreas!F79</f>
        <v>0</v>
      </c>
      <c r="AJ79" s="1"/>
      <c r="AK79" s="1"/>
      <c r="AL79" s="1">
        <f t="shared" si="9"/>
        <v>0</v>
      </c>
      <c r="AM79" s="1" t="e">
        <f>IF(C79=0,0,VLOOKUP(C79,TipoT!$C$7:$G$506,5,0))</f>
        <v>#N/A</v>
      </c>
    </row>
    <row r="80" spans="3:39" ht="25.35" customHeight="1" thickTop="1" thickBot="1" x14ac:dyDescent="0.3">
      <c r="C80" s="11" t="str">
        <f>IF(TipoT!C80=0,"",TipoT!C80)</f>
        <v/>
      </c>
      <c r="D80" s="45" t="str">
        <f>IF(C80="","",VLOOKUP(C80,TipoT!$C$7:$E$506,2,0))</f>
        <v/>
      </c>
      <c r="E80" s="43"/>
      <c r="F80" s="43"/>
      <c r="G80" s="8" t="str">
        <f t="shared" si="6"/>
        <v/>
      </c>
      <c r="H80" s="13"/>
      <c r="I80" s="11" t="str">
        <f>IF(C80="","",VLOOKUP(C80,TipoT!$C$7:$F$506,4,0))</f>
        <v/>
      </c>
      <c r="J80" s="11" t="str">
        <f>IF(I80="","",VLOOKUP(I80,Empleados!$C$7:$F$1006,4,0))</f>
        <v/>
      </c>
      <c r="K80" s="11" t="str">
        <f>IF(C80="","",VLOOKUP(C80,TipoT!$C$7:$G$506,5,0))</f>
        <v/>
      </c>
      <c r="L80" s="3"/>
      <c r="M80" s="68"/>
      <c r="N80" s="31"/>
      <c r="O80" s="70" t="str">
        <f t="shared" si="7"/>
        <v/>
      </c>
      <c r="P80" s="70" t="str">
        <f t="shared" si="8"/>
        <v/>
      </c>
      <c r="Q80" s="70" t="str">
        <f t="shared" si="10"/>
        <v/>
      </c>
      <c r="R80" s="3"/>
      <c r="S80" s="5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>
        <f>TipoT!C80</f>
        <v>0</v>
      </c>
      <c r="AI80" s="1">
        <f>Áreas!F80</f>
        <v>0</v>
      </c>
      <c r="AJ80" s="1"/>
      <c r="AK80" s="1"/>
      <c r="AL80" s="1">
        <f t="shared" si="9"/>
        <v>0</v>
      </c>
      <c r="AM80" s="1" t="e">
        <f>IF(C80=0,0,VLOOKUP(C80,TipoT!$C$7:$G$506,5,0))</f>
        <v>#N/A</v>
      </c>
    </row>
    <row r="81" spans="3:39" ht="25.35" customHeight="1" thickTop="1" thickBot="1" x14ac:dyDescent="0.3">
      <c r="C81" s="11" t="str">
        <f>IF(TipoT!C81=0,"",TipoT!C81)</f>
        <v/>
      </c>
      <c r="D81" s="45" t="str">
        <f>IF(C81="","",VLOOKUP(C81,TipoT!$C$7:$E$506,2,0))</f>
        <v/>
      </c>
      <c r="E81" s="43"/>
      <c r="F81" s="43"/>
      <c r="G81" s="8" t="str">
        <f t="shared" si="6"/>
        <v/>
      </c>
      <c r="H81" s="13"/>
      <c r="I81" s="11" t="str">
        <f>IF(C81="","",VLOOKUP(C81,TipoT!$C$7:$F$506,4,0))</f>
        <v/>
      </c>
      <c r="J81" s="11" t="str">
        <f>IF(I81="","",VLOOKUP(I81,Empleados!$C$7:$F$1006,4,0))</f>
        <v/>
      </c>
      <c r="K81" s="11" t="str">
        <f>IF(C81="","",VLOOKUP(C81,TipoT!$C$7:$G$506,5,0))</f>
        <v/>
      </c>
      <c r="L81" s="3"/>
      <c r="M81" s="68"/>
      <c r="N81" s="31"/>
      <c r="O81" s="70" t="str">
        <f t="shared" si="7"/>
        <v/>
      </c>
      <c r="P81" s="70" t="str">
        <f t="shared" si="8"/>
        <v/>
      </c>
      <c r="Q81" s="70" t="str">
        <f t="shared" si="10"/>
        <v/>
      </c>
      <c r="R81" s="3"/>
      <c r="S81" s="5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>
        <f>TipoT!C81</f>
        <v>0</v>
      </c>
      <c r="AI81" s="1">
        <f>Áreas!F81</f>
        <v>0</v>
      </c>
      <c r="AJ81" s="1"/>
      <c r="AK81" s="1"/>
      <c r="AL81" s="1">
        <f t="shared" si="9"/>
        <v>0</v>
      </c>
      <c r="AM81" s="1" t="e">
        <f>IF(C81=0,0,VLOOKUP(C81,TipoT!$C$7:$G$506,5,0))</f>
        <v>#N/A</v>
      </c>
    </row>
    <row r="82" spans="3:39" ht="25.35" customHeight="1" thickTop="1" thickBot="1" x14ac:dyDescent="0.3">
      <c r="C82" s="11" t="str">
        <f>IF(TipoT!C82=0,"",TipoT!C82)</f>
        <v/>
      </c>
      <c r="D82" s="45" t="str">
        <f>IF(C82="","",VLOOKUP(C82,TipoT!$C$7:$E$506,2,0))</f>
        <v/>
      </c>
      <c r="E82" s="43"/>
      <c r="F82" s="43"/>
      <c r="G82" s="8" t="str">
        <f t="shared" si="6"/>
        <v/>
      </c>
      <c r="H82" s="13"/>
      <c r="I82" s="11" t="str">
        <f>IF(C82="","",VLOOKUP(C82,TipoT!$C$7:$F$506,4,0))</f>
        <v/>
      </c>
      <c r="J82" s="11" t="str">
        <f>IF(I82="","",VLOOKUP(I82,Empleados!$C$7:$F$1006,4,0))</f>
        <v/>
      </c>
      <c r="K82" s="11" t="str">
        <f>IF(C82="","",VLOOKUP(C82,TipoT!$C$7:$G$506,5,0))</f>
        <v/>
      </c>
      <c r="L82" s="3"/>
      <c r="M82" s="68"/>
      <c r="N82" s="31"/>
      <c r="O82" s="70" t="str">
        <f t="shared" si="7"/>
        <v/>
      </c>
      <c r="P82" s="70" t="str">
        <f t="shared" si="8"/>
        <v/>
      </c>
      <c r="Q82" s="70" t="str">
        <f t="shared" si="10"/>
        <v/>
      </c>
      <c r="R82" s="3"/>
      <c r="S82" s="5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>
        <f>TipoT!C82</f>
        <v>0</v>
      </c>
      <c r="AI82" s="1">
        <f>Áreas!F82</f>
        <v>0</v>
      </c>
      <c r="AJ82" s="1"/>
      <c r="AK82" s="1"/>
      <c r="AL82" s="1">
        <f t="shared" si="9"/>
        <v>0</v>
      </c>
      <c r="AM82" s="1" t="e">
        <f>IF(C82=0,0,VLOOKUP(C82,TipoT!$C$7:$G$506,5,0))</f>
        <v>#N/A</v>
      </c>
    </row>
    <row r="83" spans="3:39" ht="25.35" customHeight="1" thickTop="1" thickBot="1" x14ac:dyDescent="0.3">
      <c r="C83" s="11" t="str">
        <f>IF(TipoT!C83=0,"",TipoT!C83)</f>
        <v/>
      </c>
      <c r="D83" s="45" t="str">
        <f>IF(C83="","",VLOOKUP(C83,TipoT!$C$7:$E$506,2,0))</f>
        <v/>
      </c>
      <c r="E83" s="43"/>
      <c r="F83" s="43"/>
      <c r="G83" s="8" t="str">
        <f t="shared" si="6"/>
        <v/>
      </c>
      <c r="H83" s="13"/>
      <c r="I83" s="11" t="str">
        <f>IF(C83="","",VLOOKUP(C83,TipoT!$C$7:$F$506,4,0))</f>
        <v/>
      </c>
      <c r="J83" s="11" t="str">
        <f>IF(I83="","",VLOOKUP(I83,Empleados!$C$7:$F$1006,4,0))</f>
        <v/>
      </c>
      <c r="K83" s="11" t="str">
        <f>IF(C83="","",VLOOKUP(C83,TipoT!$C$7:$G$506,5,0))</f>
        <v/>
      </c>
      <c r="L83" s="3"/>
      <c r="M83" s="68"/>
      <c r="N83" s="31"/>
      <c r="O83" s="70" t="str">
        <f t="shared" si="7"/>
        <v/>
      </c>
      <c r="P83" s="70" t="str">
        <f t="shared" si="8"/>
        <v/>
      </c>
      <c r="Q83" s="70" t="str">
        <f t="shared" si="10"/>
        <v/>
      </c>
      <c r="R83" s="3"/>
      <c r="S83" s="5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>
        <f>TipoT!C83</f>
        <v>0</v>
      </c>
      <c r="AI83" s="1">
        <f>Áreas!F83</f>
        <v>0</v>
      </c>
      <c r="AJ83" s="1"/>
      <c r="AK83" s="1"/>
      <c r="AL83" s="1">
        <f t="shared" si="9"/>
        <v>0</v>
      </c>
      <c r="AM83" s="1" t="e">
        <f>IF(C83=0,0,VLOOKUP(C83,TipoT!$C$7:$G$506,5,0))</f>
        <v>#N/A</v>
      </c>
    </row>
    <row r="84" spans="3:39" ht="25.35" customHeight="1" thickTop="1" thickBot="1" x14ac:dyDescent="0.3">
      <c r="C84" s="11" t="str">
        <f>IF(TipoT!C84=0,"",TipoT!C84)</f>
        <v/>
      </c>
      <c r="D84" s="45" t="str">
        <f>IF(C84="","",VLOOKUP(C84,TipoT!$C$7:$E$506,2,0))</f>
        <v/>
      </c>
      <c r="E84" s="43"/>
      <c r="F84" s="43"/>
      <c r="G84" s="8" t="str">
        <f t="shared" si="6"/>
        <v/>
      </c>
      <c r="H84" s="13"/>
      <c r="I84" s="11" t="str">
        <f>IF(C84="","",VLOOKUP(C84,TipoT!$C$7:$F$506,4,0))</f>
        <v/>
      </c>
      <c r="J84" s="11" t="str">
        <f>IF(I84="","",VLOOKUP(I84,Empleados!$C$7:$F$1006,4,0))</f>
        <v/>
      </c>
      <c r="K84" s="11" t="str">
        <f>IF(C84="","",VLOOKUP(C84,TipoT!$C$7:$G$506,5,0))</f>
        <v/>
      </c>
      <c r="L84" s="3"/>
      <c r="M84" s="68"/>
      <c r="N84" s="31"/>
      <c r="O84" s="70" t="str">
        <f t="shared" si="7"/>
        <v/>
      </c>
      <c r="P84" s="70" t="str">
        <f t="shared" si="8"/>
        <v/>
      </c>
      <c r="Q84" s="70" t="str">
        <f t="shared" si="10"/>
        <v/>
      </c>
      <c r="R84" s="3"/>
      <c r="S84" s="5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>
        <f>TipoT!C84</f>
        <v>0</v>
      </c>
      <c r="AI84" s="1">
        <f>Áreas!F84</f>
        <v>0</v>
      </c>
      <c r="AJ84" s="1"/>
      <c r="AK84" s="1"/>
      <c r="AL84" s="1">
        <f t="shared" si="9"/>
        <v>0</v>
      </c>
      <c r="AM84" s="1" t="e">
        <f>IF(C84=0,0,VLOOKUP(C84,TipoT!$C$7:$G$506,5,0))</f>
        <v>#N/A</v>
      </c>
    </row>
    <row r="85" spans="3:39" ht="25.35" customHeight="1" thickTop="1" thickBot="1" x14ac:dyDescent="0.3">
      <c r="C85" s="11" t="str">
        <f>IF(TipoT!C85=0,"",TipoT!C85)</f>
        <v/>
      </c>
      <c r="D85" s="45" t="str">
        <f>IF(C85="","",VLOOKUP(C85,TipoT!$C$7:$E$506,2,0))</f>
        <v/>
      </c>
      <c r="E85" s="43"/>
      <c r="F85" s="43"/>
      <c r="G85" s="8" t="str">
        <f t="shared" si="6"/>
        <v/>
      </c>
      <c r="H85" s="13"/>
      <c r="I85" s="11" t="str">
        <f>IF(C85="","",VLOOKUP(C85,TipoT!$C$7:$F$506,4,0))</f>
        <v/>
      </c>
      <c r="J85" s="11" t="str">
        <f>IF(I85="","",VLOOKUP(I85,Empleados!$C$7:$F$1006,4,0))</f>
        <v/>
      </c>
      <c r="K85" s="11" t="str">
        <f>IF(C85="","",VLOOKUP(C85,TipoT!$C$7:$G$506,5,0))</f>
        <v/>
      </c>
      <c r="L85" s="3"/>
      <c r="M85" s="68"/>
      <c r="N85" s="31"/>
      <c r="O85" s="70" t="str">
        <f t="shared" si="7"/>
        <v/>
      </c>
      <c r="P85" s="70" t="str">
        <f t="shared" si="8"/>
        <v/>
      </c>
      <c r="Q85" s="70" t="str">
        <f t="shared" si="10"/>
        <v/>
      </c>
      <c r="R85" s="3"/>
      <c r="S85" s="5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>
        <f>TipoT!C85</f>
        <v>0</v>
      </c>
      <c r="AI85" s="1">
        <f>Áreas!F85</f>
        <v>0</v>
      </c>
      <c r="AJ85" s="1"/>
      <c r="AK85" s="1"/>
      <c r="AL85" s="1">
        <f t="shared" si="9"/>
        <v>0</v>
      </c>
      <c r="AM85" s="1" t="e">
        <f>IF(C85=0,0,VLOOKUP(C85,TipoT!$C$7:$G$506,5,0))</f>
        <v>#N/A</v>
      </c>
    </row>
    <row r="86" spans="3:39" ht="25.35" customHeight="1" thickTop="1" thickBot="1" x14ac:dyDescent="0.3">
      <c r="C86" s="11" t="str">
        <f>IF(TipoT!C86=0,"",TipoT!C86)</f>
        <v/>
      </c>
      <c r="D86" s="45" t="str">
        <f>IF(C86="","",VLOOKUP(C86,TipoT!$C$7:$E$506,2,0))</f>
        <v/>
      </c>
      <c r="E86" s="43"/>
      <c r="F86" s="43"/>
      <c r="G86" s="8" t="str">
        <f t="shared" si="6"/>
        <v/>
      </c>
      <c r="H86" s="13"/>
      <c r="I86" s="11" t="str">
        <f>IF(C86="","",VLOOKUP(C86,TipoT!$C$7:$F$506,4,0))</f>
        <v/>
      </c>
      <c r="J86" s="11" t="str">
        <f>IF(I86="","",VLOOKUP(I86,Empleados!$C$7:$F$1006,4,0))</f>
        <v/>
      </c>
      <c r="K86" s="11" t="str">
        <f>IF(C86="","",VLOOKUP(C86,TipoT!$C$7:$G$506,5,0))</f>
        <v/>
      </c>
      <c r="L86" s="3"/>
      <c r="M86" s="68"/>
      <c r="N86" s="31"/>
      <c r="O86" s="70" t="str">
        <f t="shared" si="7"/>
        <v/>
      </c>
      <c r="P86" s="70" t="str">
        <f t="shared" si="8"/>
        <v/>
      </c>
      <c r="Q86" s="70" t="str">
        <f t="shared" si="10"/>
        <v/>
      </c>
      <c r="R86" s="3"/>
      <c r="S86" s="5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>
        <f>TipoT!C86</f>
        <v>0</v>
      </c>
      <c r="AI86" s="1">
        <f>Áreas!F86</f>
        <v>0</v>
      </c>
      <c r="AJ86" s="1"/>
      <c r="AK86" s="1"/>
      <c r="AL86" s="1">
        <f t="shared" si="9"/>
        <v>0</v>
      </c>
      <c r="AM86" s="1" t="e">
        <f>IF(C86=0,0,VLOOKUP(C86,TipoT!$C$7:$G$506,5,0))</f>
        <v>#N/A</v>
      </c>
    </row>
    <row r="87" spans="3:39" ht="25.35" customHeight="1" thickTop="1" thickBot="1" x14ac:dyDescent="0.3">
      <c r="C87" s="11" t="str">
        <f>IF(TipoT!C87=0,"",TipoT!C87)</f>
        <v/>
      </c>
      <c r="D87" s="45" t="str">
        <f>IF(C87="","",VLOOKUP(C87,TipoT!$C$7:$E$506,2,0))</f>
        <v/>
      </c>
      <c r="E87" s="43"/>
      <c r="F87" s="43"/>
      <c r="G87" s="8" t="str">
        <f t="shared" si="6"/>
        <v/>
      </c>
      <c r="H87" s="13"/>
      <c r="I87" s="11" t="str">
        <f>IF(C87="","",VLOOKUP(C87,TipoT!$C$7:$F$506,4,0))</f>
        <v/>
      </c>
      <c r="J87" s="11" t="str">
        <f>IF(I87="","",VLOOKUP(I87,Empleados!$C$7:$F$1006,4,0))</f>
        <v/>
      </c>
      <c r="K87" s="11" t="str">
        <f>IF(C87="","",VLOOKUP(C87,TipoT!$C$7:$G$506,5,0))</f>
        <v/>
      </c>
      <c r="L87" s="3"/>
      <c r="M87" s="68"/>
      <c r="N87" s="31"/>
      <c r="O87" s="70" t="str">
        <f t="shared" si="7"/>
        <v/>
      </c>
      <c r="P87" s="70" t="str">
        <f t="shared" si="8"/>
        <v/>
      </c>
      <c r="Q87" s="70" t="str">
        <f t="shared" si="10"/>
        <v/>
      </c>
      <c r="R87" s="3"/>
      <c r="S87" s="5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>
        <f>TipoT!C87</f>
        <v>0</v>
      </c>
      <c r="AI87" s="1">
        <f>Áreas!F87</f>
        <v>0</v>
      </c>
      <c r="AJ87" s="1"/>
      <c r="AK87" s="1"/>
      <c r="AL87" s="1">
        <f t="shared" si="9"/>
        <v>0</v>
      </c>
      <c r="AM87" s="1" t="e">
        <f>IF(C87=0,0,VLOOKUP(C87,TipoT!$C$7:$G$506,5,0))</f>
        <v>#N/A</v>
      </c>
    </row>
    <row r="88" spans="3:39" ht="25.35" customHeight="1" thickTop="1" thickBot="1" x14ac:dyDescent="0.3">
      <c r="C88" s="11" t="str">
        <f>IF(TipoT!C88=0,"",TipoT!C88)</f>
        <v/>
      </c>
      <c r="D88" s="45" t="str">
        <f>IF(C88="","",VLOOKUP(C88,TipoT!$C$7:$E$506,2,0))</f>
        <v/>
      </c>
      <c r="E88" s="43"/>
      <c r="F88" s="43"/>
      <c r="G88" s="8" t="str">
        <f t="shared" si="6"/>
        <v/>
      </c>
      <c r="H88" s="13"/>
      <c r="I88" s="11" t="str">
        <f>IF(C88="","",VLOOKUP(C88,TipoT!$C$7:$F$506,4,0))</f>
        <v/>
      </c>
      <c r="J88" s="11" t="str">
        <f>IF(I88="","",VLOOKUP(I88,Empleados!$C$7:$F$1006,4,0))</f>
        <v/>
      </c>
      <c r="K88" s="11" t="str">
        <f>IF(C88="","",VLOOKUP(C88,TipoT!$C$7:$G$506,5,0))</f>
        <v/>
      </c>
      <c r="L88" s="3"/>
      <c r="M88" s="68"/>
      <c r="N88" s="31"/>
      <c r="O88" s="70" t="str">
        <f t="shared" si="7"/>
        <v/>
      </c>
      <c r="P88" s="70" t="str">
        <f t="shared" si="8"/>
        <v/>
      </c>
      <c r="Q88" s="70" t="str">
        <f t="shared" si="10"/>
        <v/>
      </c>
      <c r="R88" s="3"/>
      <c r="S88" s="5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>
        <f>TipoT!C88</f>
        <v>0</v>
      </c>
      <c r="AI88" s="1">
        <f>Áreas!F88</f>
        <v>0</v>
      </c>
      <c r="AJ88" s="1"/>
      <c r="AK88" s="1"/>
      <c r="AL88" s="1">
        <f t="shared" si="9"/>
        <v>0</v>
      </c>
      <c r="AM88" s="1" t="e">
        <f>IF(C88=0,0,VLOOKUP(C88,TipoT!$C$7:$G$506,5,0))</f>
        <v>#N/A</v>
      </c>
    </row>
    <row r="89" spans="3:39" ht="25.35" customHeight="1" thickTop="1" thickBot="1" x14ac:dyDescent="0.3">
      <c r="C89" s="11" t="str">
        <f>IF(TipoT!C89=0,"",TipoT!C89)</f>
        <v/>
      </c>
      <c r="D89" s="45" t="str">
        <f>IF(C89="","",VLOOKUP(C89,TipoT!$C$7:$E$506,2,0))</f>
        <v/>
      </c>
      <c r="E89" s="43"/>
      <c r="F89" s="43"/>
      <c r="G89" s="8" t="str">
        <f t="shared" si="6"/>
        <v/>
      </c>
      <c r="H89" s="13"/>
      <c r="I89" s="11" t="str">
        <f>IF(C89="","",VLOOKUP(C89,TipoT!$C$7:$F$506,4,0))</f>
        <v/>
      </c>
      <c r="J89" s="11" t="str">
        <f>IF(I89="","",VLOOKUP(I89,Empleados!$C$7:$F$1006,4,0))</f>
        <v/>
      </c>
      <c r="K89" s="11" t="str">
        <f>IF(C89="","",VLOOKUP(C89,TipoT!$C$7:$G$506,5,0))</f>
        <v/>
      </c>
      <c r="L89" s="3"/>
      <c r="M89" s="68"/>
      <c r="N89" s="31"/>
      <c r="O89" s="70" t="str">
        <f t="shared" si="7"/>
        <v/>
      </c>
      <c r="P89" s="70" t="str">
        <f t="shared" si="8"/>
        <v/>
      </c>
      <c r="Q89" s="70" t="str">
        <f t="shared" si="10"/>
        <v/>
      </c>
      <c r="R89" s="3"/>
      <c r="S89" s="5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>
        <f>TipoT!C89</f>
        <v>0</v>
      </c>
      <c r="AI89" s="1">
        <f>Áreas!F89</f>
        <v>0</v>
      </c>
      <c r="AJ89" s="1"/>
      <c r="AK89" s="1"/>
      <c r="AL89" s="1">
        <f t="shared" si="9"/>
        <v>0</v>
      </c>
      <c r="AM89" s="1" t="e">
        <f>IF(C89=0,0,VLOOKUP(C89,TipoT!$C$7:$G$506,5,0))</f>
        <v>#N/A</v>
      </c>
    </row>
    <row r="90" spans="3:39" ht="25.35" customHeight="1" thickTop="1" thickBot="1" x14ac:dyDescent="0.3">
      <c r="C90" s="11" t="str">
        <f>IF(TipoT!C90=0,"",TipoT!C90)</f>
        <v/>
      </c>
      <c r="D90" s="45" t="str">
        <f>IF(C90="","",VLOOKUP(C90,TipoT!$C$7:$E$506,2,0))</f>
        <v/>
      </c>
      <c r="E90" s="43"/>
      <c r="F90" s="43"/>
      <c r="G90" s="8" t="str">
        <f t="shared" si="6"/>
        <v/>
      </c>
      <c r="H90" s="13"/>
      <c r="I90" s="11" t="str">
        <f>IF(C90="","",VLOOKUP(C90,TipoT!$C$7:$F$506,4,0))</f>
        <v/>
      </c>
      <c r="J90" s="11" t="str">
        <f>IF(I90="","",VLOOKUP(I90,Empleados!$C$7:$F$1006,4,0))</f>
        <v/>
      </c>
      <c r="K90" s="11" t="str">
        <f>IF(C90="","",VLOOKUP(C90,TipoT!$C$7:$G$506,5,0))</f>
        <v/>
      </c>
      <c r="L90" s="3"/>
      <c r="M90" s="68"/>
      <c r="N90" s="31"/>
      <c r="O90" s="70" t="str">
        <f t="shared" si="7"/>
        <v/>
      </c>
      <c r="P90" s="70" t="str">
        <f t="shared" si="8"/>
        <v/>
      </c>
      <c r="Q90" s="70" t="str">
        <f t="shared" si="10"/>
        <v/>
      </c>
      <c r="R90" s="3"/>
      <c r="S90" s="5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>
        <f>TipoT!C90</f>
        <v>0</v>
      </c>
      <c r="AI90" s="1">
        <f>Áreas!F90</f>
        <v>0</v>
      </c>
      <c r="AJ90" s="1"/>
      <c r="AK90" s="1"/>
      <c r="AL90" s="1">
        <f t="shared" si="9"/>
        <v>0</v>
      </c>
      <c r="AM90" s="1" t="e">
        <f>IF(C90=0,0,VLOOKUP(C90,TipoT!$C$7:$G$506,5,0))</f>
        <v>#N/A</v>
      </c>
    </row>
    <row r="91" spans="3:39" ht="25.35" customHeight="1" thickTop="1" thickBot="1" x14ac:dyDescent="0.3">
      <c r="C91" s="11" t="str">
        <f>IF(TipoT!C91=0,"",TipoT!C91)</f>
        <v/>
      </c>
      <c r="D91" s="45" t="str">
        <f>IF(C91="","",VLOOKUP(C91,TipoT!$C$7:$E$506,2,0))</f>
        <v/>
      </c>
      <c r="E91" s="43"/>
      <c r="F91" s="43"/>
      <c r="G91" s="8" t="str">
        <f t="shared" si="6"/>
        <v/>
      </c>
      <c r="H91" s="13"/>
      <c r="I91" s="11" t="str">
        <f>IF(C91="","",VLOOKUP(C91,TipoT!$C$7:$F$506,4,0))</f>
        <v/>
      </c>
      <c r="J91" s="11" t="str">
        <f>IF(I91="","",VLOOKUP(I91,Empleados!$C$7:$F$1006,4,0))</f>
        <v/>
      </c>
      <c r="K91" s="11" t="str">
        <f>IF(C91="","",VLOOKUP(C91,TipoT!$C$7:$G$506,5,0))</f>
        <v/>
      </c>
      <c r="L91" s="3"/>
      <c r="M91" s="68"/>
      <c r="N91" s="31"/>
      <c r="O91" s="70" t="str">
        <f t="shared" si="7"/>
        <v/>
      </c>
      <c r="P91" s="70" t="str">
        <f t="shared" si="8"/>
        <v/>
      </c>
      <c r="Q91" s="70" t="str">
        <f t="shared" si="10"/>
        <v/>
      </c>
      <c r="R91" s="3"/>
      <c r="S91" s="5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>
        <f>TipoT!C91</f>
        <v>0</v>
      </c>
      <c r="AI91" s="1">
        <f>Áreas!F91</f>
        <v>0</v>
      </c>
      <c r="AJ91" s="1"/>
      <c r="AK91" s="1"/>
      <c r="AL91" s="1">
        <f t="shared" si="9"/>
        <v>0</v>
      </c>
      <c r="AM91" s="1" t="e">
        <f>IF(C91=0,0,VLOOKUP(C91,TipoT!$C$7:$G$506,5,0))</f>
        <v>#N/A</v>
      </c>
    </row>
    <row r="92" spans="3:39" ht="25.35" customHeight="1" thickTop="1" thickBot="1" x14ac:dyDescent="0.3">
      <c r="C92" s="11" t="str">
        <f>IF(TipoT!C92=0,"",TipoT!C92)</f>
        <v/>
      </c>
      <c r="D92" s="45" t="str">
        <f>IF(C92="","",VLOOKUP(C92,TipoT!$C$7:$E$506,2,0))</f>
        <v/>
      </c>
      <c r="E92" s="43"/>
      <c r="F92" s="43"/>
      <c r="G92" s="8" t="str">
        <f t="shared" si="6"/>
        <v/>
      </c>
      <c r="H92" s="13"/>
      <c r="I92" s="11" t="str">
        <f>IF(C92="","",VLOOKUP(C92,TipoT!$C$7:$F$506,4,0))</f>
        <v/>
      </c>
      <c r="J92" s="11" t="str">
        <f>IF(I92="","",VLOOKUP(I92,Empleados!$C$7:$F$1006,4,0))</f>
        <v/>
      </c>
      <c r="K92" s="11" t="str">
        <f>IF(C92="","",VLOOKUP(C92,TipoT!$C$7:$G$506,5,0))</f>
        <v/>
      </c>
      <c r="L92" s="3"/>
      <c r="M92" s="68"/>
      <c r="N92" s="31"/>
      <c r="O92" s="70" t="str">
        <f t="shared" si="7"/>
        <v/>
      </c>
      <c r="P92" s="70" t="str">
        <f t="shared" si="8"/>
        <v/>
      </c>
      <c r="Q92" s="70" t="str">
        <f t="shared" si="10"/>
        <v/>
      </c>
      <c r="R92" s="3"/>
      <c r="S92" s="5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>
        <f>TipoT!C92</f>
        <v>0</v>
      </c>
      <c r="AI92" s="1">
        <f>Áreas!F92</f>
        <v>0</v>
      </c>
      <c r="AJ92" s="1"/>
      <c r="AK92" s="1"/>
      <c r="AL92" s="1">
        <f t="shared" si="9"/>
        <v>0</v>
      </c>
      <c r="AM92" s="1" t="e">
        <f>IF(C92=0,0,VLOOKUP(C92,TipoT!$C$7:$G$506,5,0))</f>
        <v>#N/A</v>
      </c>
    </row>
    <row r="93" spans="3:39" ht="25.35" customHeight="1" thickTop="1" thickBot="1" x14ac:dyDescent="0.3">
      <c r="C93" s="11" t="str">
        <f>IF(TipoT!C93=0,"",TipoT!C93)</f>
        <v/>
      </c>
      <c r="D93" s="45" t="str">
        <f>IF(C93="","",VLOOKUP(C93,TipoT!$C$7:$E$506,2,0))</f>
        <v/>
      </c>
      <c r="E93" s="43"/>
      <c r="F93" s="43"/>
      <c r="G93" s="8" t="str">
        <f t="shared" si="6"/>
        <v/>
      </c>
      <c r="H93" s="13"/>
      <c r="I93" s="11" t="str">
        <f>IF(C93="","",VLOOKUP(C93,TipoT!$C$7:$F$506,4,0))</f>
        <v/>
      </c>
      <c r="J93" s="11" t="str">
        <f>IF(I93="","",VLOOKUP(I93,Empleados!$C$7:$F$1006,4,0))</f>
        <v/>
      </c>
      <c r="K93" s="11" t="str">
        <f>IF(C93="","",VLOOKUP(C93,TipoT!$C$7:$G$506,5,0))</f>
        <v/>
      </c>
      <c r="L93" s="3"/>
      <c r="M93" s="68"/>
      <c r="N93" s="31"/>
      <c r="O93" s="70" t="str">
        <f t="shared" si="7"/>
        <v/>
      </c>
      <c r="P93" s="70" t="str">
        <f t="shared" si="8"/>
        <v/>
      </c>
      <c r="Q93" s="70" t="str">
        <f t="shared" si="10"/>
        <v/>
      </c>
      <c r="R93" s="3"/>
      <c r="S93" s="5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>
        <f>TipoT!C93</f>
        <v>0</v>
      </c>
      <c r="AI93" s="1">
        <f>Áreas!F93</f>
        <v>0</v>
      </c>
      <c r="AJ93" s="1"/>
      <c r="AK93" s="1"/>
      <c r="AL93" s="1">
        <f t="shared" si="9"/>
        <v>0</v>
      </c>
      <c r="AM93" s="1" t="e">
        <f>IF(C93=0,0,VLOOKUP(C93,TipoT!$C$7:$G$506,5,0))</f>
        <v>#N/A</v>
      </c>
    </row>
    <row r="94" spans="3:39" ht="25.35" customHeight="1" thickTop="1" thickBot="1" x14ac:dyDescent="0.3">
      <c r="C94" s="11" t="str">
        <f>IF(TipoT!C94=0,"",TipoT!C94)</f>
        <v/>
      </c>
      <c r="D94" s="45" t="str">
        <f>IF(C94="","",VLOOKUP(C94,TipoT!$C$7:$E$506,2,0))</f>
        <v/>
      </c>
      <c r="E94" s="43"/>
      <c r="F94" s="43"/>
      <c r="G94" s="8" t="str">
        <f t="shared" si="6"/>
        <v/>
      </c>
      <c r="H94" s="13"/>
      <c r="I94" s="11" t="str">
        <f>IF(C94="","",VLOOKUP(C94,TipoT!$C$7:$F$506,4,0))</f>
        <v/>
      </c>
      <c r="J94" s="11" t="str">
        <f>IF(I94="","",VLOOKUP(I94,Empleados!$C$7:$F$1006,4,0))</f>
        <v/>
      </c>
      <c r="K94" s="11" t="str">
        <f>IF(C94="","",VLOOKUP(C94,TipoT!$C$7:$G$506,5,0))</f>
        <v/>
      </c>
      <c r="L94" s="3"/>
      <c r="M94" s="68"/>
      <c r="N94" s="31"/>
      <c r="O94" s="70" t="str">
        <f t="shared" si="7"/>
        <v/>
      </c>
      <c r="P94" s="70" t="str">
        <f t="shared" si="8"/>
        <v/>
      </c>
      <c r="Q94" s="70" t="str">
        <f t="shared" si="10"/>
        <v/>
      </c>
      <c r="R94" s="3"/>
      <c r="S94" s="5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>
        <f>TipoT!C94</f>
        <v>0</v>
      </c>
      <c r="AI94" s="1">
        <f>Áreas!F94</f>
        <v>0</v>
      </c>
      <c r="AJ94" s="1"/>
      <c r="AK94" s="1"/>
      <c r="AL94" s="1">
        <f t="shared" si="9"/>
        <v>0</v>
      </c>
      <c r="AM94" s="1" t="e">
        <f>IF(C94=0,0,VLOOKUP(C94,TipoT!$C$7:$G$506,5,0))</f>
        <v>#N/A</v>
      </c>
    </row>
    <row r="95" spans="3:39" ht="25.35" customHeight="1" thickTop="1" thickBot="1" x14ac:dyDescent="0.3">
      <c r="C95" s="11" t="str">
        <f>IF(TipoT!C95=0,"",TipoT!C95)</f>
        <v/>
      </c>
      <c r="D95" s="45" t="str">
        <f>IF(C95="","",VLOOKUP(C95,TipoT!$C$7:$E$506,2,0))</f>
        <v/>
      </c>
      <c r="E95" s="43"/>
      <c r="F95" s="43"/>
      <c r="G95" s="8" t="str">
        <f t="shared" si="6"/>
        <v/>
      </c>
      <c r="H95" s="13"/>
      <c r="I95" s="11" t="str">
        <f>IF(C95="","",VLOOKUP(C95,TipoT!$C$7:$F$506,4,0))</f>
        <v/>
      </c>
      <c r="J95" s="11" t="str">
        <f>IF(I95="","",VLOOKUP(I95,Empleados!$C$7:$F$1006,4,0))</f>
        <v/>
      </c>
      <c r="K95" s="11" t="str">
        <f>IF(C95="","",VLOOKUP(C95,TipoT!$C$7:$G$506,5,0))</f>
        <v/>
      </c>
      <c r="L95" s="3"/>
      <c r="M95" s="68"/>
      <c r="N95" s="31"/>
      <c r="O95" s="70" t="str">
        <f t="shared" si="7"/>
        <v/>
      </c>
      <c r="P95" s="70" t="str">
        <f t="shared" si="8"/>
        <v/>
      </c>
      <c r="Q95" s="70" t="str">
        <f t="shared" si="10"/>
        <v/>
      </c>
      <c r="R95" s="3"/>
      <c r="S95" s="5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>
        <f>TipoT!C95</f>
        <v>0</v>
      </c>
      <c r="AI95" s="1">
        <f>Áreas!F95</f>
        <v>0</v>
      </c>
      <c r="AJ95" s="1"/>
      <c r="AK95" s="1"/>
      <c r="AL95" s="1">
        <f t="shared" si="9"/>
        <v>0</v>
      </c>
      <c r="AM95" s="1" t="e">
        <f>IF(C95=0,0,VLOOKUP(C95,TipoT!$C$7:$G$506,5,0))</f>
        <v>#N/A</v>
      </c>
    </row>
    <row r="96" spans="3:39" ht="25.35" customHeight="1" thickTop="1" thickBot="1" x14ac:dyDescent="0.3">
      <c r="C96" s="11" t="str">
        <f>IF(TipoT!C96=0,"",TipoT!C96)</f>
        <v/>
      </c>
      <c r="D96" s="45" t="str">
        <f>IF(C96="","",VLOOKUP(C96,TipoT!$C$7:$E$506,2,0))</f>
        <v/>
      </c>
      <c r="E96" s="43"/>
      <c r="F96" s="43"/>
      <c r="G96" s="8" t="str">
        <f t="shared" si="6"/>
        <v/>
      </c>
      <c r="H96" s="13"/>
      <c r="I96" s="11" t="str">
        <f>IF(C96="","",VLOOKUP(C96,TipoT!$C$7:$F$506,4,0))</f>
        <v/>
      </c>
      <c r="J96" s="11" t="str">
        <f>IF(I96="","",VLOOKUP(I96,Empleados!$C$7:$F$1006,4,0))</f>
        <v/>
      </c>
      <c r="K96" s="11" t="str">
        <f>IF(C96="","",VLOOKUP(C96,TipoT!$C$7:$G$506,5,0))</f>
        <v/>
      </c>
      <c r="L96" s="3"/>
      <c r="M96" s="68"/>
      <c r="N96" s="31"/>
      <c r="O96" s="70" t="str">
        <f t="shared" si="7"/>
        <v/>
      </c>
      <c r="P96" s="70" t="str">
        <f t="shared" si="8"/>
        <v/>
      </c>
      <c r="Q96" s="70" t="str">
        <f t="shared" si="10"/>
        <v/>
      </c>
      <c r="R96" s="3"/>
      <c r="S96" s="5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>
        <f>TipoT!C96</f>
        <v>0</v>
      </c>
      <c r="AI96" s="1">
        <f>Áreas!F96</f>
        <v>0</v>
      </c>
      <c r="AJ96" s="1"/>
      <c r="AK96" s="1"/>
      <c r="AL96" s="1">
        <f t="shared" si="9"/>
        <v>0</v>
      </c>
      <c r="AM96" s="1" t="e">
        <f>IF(C96=0,0,VLOOKUP(C96,TipoT!$C$7:$G$506,5,0))</f>
        <v>#N/A</v>
      </c>
    </row>
    <row r="97" spans="3:39" ht="25.35" customHeight="1" thickTop="1" thickBot="1" x14ac:dyDescent="0.3">
      <c r="C97" s="11" t="str">
        <f>IF(TipoT!C97=0,"",TipoT!C97)</f>
        <v/>
      </c>
      <c r="D97" s="45" t="str">
        <f>IF(C97="","",VLOOKUP(C97,TipoT!$C$7:$E$506,2,0))</f>
        <v/>
      </c>
      <c r="E97" s="43"/>
      <c r="F97" s="43"/>
      <c r="G97" s="8" t="str">
        <f t="shared" si="6"/>
        <v/>
      </c>
      <c r="H97" s="13"/>
      <c r="I97" s="11" t="str">
        <f>IF(C97="","",VLOOKUP(C97,TipoT!$C$7:$F$506,4,0))</f>
        <v/>
      </c>
      <c r="J97" s="11" t="str">
        <f>IF(I97="","",VLOOKUP(I97,Empleados!$C$7:$F$1006,4,0))</f>
        <v/>
      </c>
      <c r="K97" s="11" t="str">
        <f>IF(C97="","",VLOOKUP(C97,TipoT!$C$7:$G$506,5,0))</f>
        <v/>
      </c>
      <c r="L97" s="3"/>
      <c r="M97" s="68"/>
      <c r="N97" s="31"/>
      <c r="O97" s="70" t="str">
        <f t="shared" si="7"/>
        <v/>
      </c>
      <c r="P97" s="70" t="str">
        <f t="shared" si="8"/>
        <v/>
      </c>
      <c r="Q97" s="70" t="str">
        <f t="shared" si="10"/>
        <v/>
      </c>
      <c r="R97" s="3"/>
      <c r="S97" s="5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>
        <f>TipoT!C97</f>
        <v>0</v>
      </c>
      <c r="AI97" s="1">
        <f>Áreas!F97</f>
        <v>0</v>
      </c>
      <c r="AJ97" s="1"/>
      <c r="AK97" s="1"/>
      <c r="AL97" s="1">
        <f t="shared" si="9"/>
        <v>0</v>
      </c>
      <c r="AM97" s="1" t="e">
        <f>IF(C97=0,0,VLOOKUP(C97,TipoT!$C$7:$G$506,5,0))</f>
        <v>#N/A</v>
      </c>
    </row>
    <row r="98" spans="3:39" ht="25.35" customHeight="1" thickTop="1" thickBot="1" x14ac:dyDescent="0.3">
      <c r="C98" s="11" t="str">
        <f>IF(TipoT!C98=0,"",TipoT!C98)</f>
        <v/>
      </c>
      <c r="D98" s="45" t="str">
        <f>IF(C98="","",VLOOKUP(C98,TipoT!$C$7:$E$506,2,0))</f>
        <v/>
      </c>
      <c r="E98" s="43"/>
      <c r="F98" s="43"/>
      <c r="G98" s="8" t="str">
        <f t="shared" si="6"/>
        <v/>
      </c>
      <c r="H98" s="13"/>
      <c r="I98" s="11" t="str">
        <f>IF(C98="","",VLOOKUP(C98,TipoT!$C$7:$F$506,4,0))</f>
        <v/>
      </c>
      <c r="J98" s="11" t="str">
        <f>IF(I98="","",VLOOKUP(I98,Empleados!$C$7:$F$1006,4,0))</f>
        <v/>
      </c>
      <c r="K98" s="11" t="str">
        <f>IF(C98="","",VLOOKUP(C98,TipoT!$C$7:$G$506,5,0))</f>
        <v/>
      </c>
      <c r="L98" s="3"/>
      <c r="M98" s="68"/>
      <c r="N98" s="31"/>
      <c r="O98" s="70" t="str">
        <f t="shared" si="7"/>
        <v/>
      </c>
      <c r="P98" s="70" t="str">
        <f t="shared" si="8"/>
        <v/>
      </c>
      <c r="Q98" s="70" t="str">
        <f t="shared" si="10"/>
        <v/>
      </c>
      <c r="R98" s="3"/>
      <c r="S98" s="5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>
        <f>TipoT!C98</f>
        <v>0</v>
      </c>
      <c r="AI98" s="1">
        <f>Áreas!F98</f>
        <v>0</v>
      </c>
      <c r="AJ98" s="1"/>
      <c r="AK98" s="1"/>
      <c r="AL98" s="1">
        <f t="shared" si="9"/>
        <v>0</v>
      </c>
      <c r="AM98" s="1" t="e">
        <f>IF(C98=0,0,VLOOKUP(C98,TipoT!$C$7:$G$506,5,0))</f>
        <v>#N/A</v>
      </c>
    </row>
    <row r="99" spans="3:39" ht="25.35" customHeight="1" thickTop="1" thickBot="1" x14ac:dyDescent="0.3">
      <c r="C99" s="11" t="str">
        <f>IF(TipoT!C99=0,"",TipoT!C99)</f>
        <v/>
      </c>
      <c r="D99" s="45" t="str">
        <f>IF(C99="","",VLOOKUP(C99,TipoT!$C$7:$E$506,2,0))</f>
        <v/>
      </c>
      <c r="E99" s="43"/>
      <c r="F99" s="43"/>
      <c r="G99" s="8" t="str">
        <f t="shared" si="6"/>
        <v/>
      </c>
      <c r="H99" s="13"/>
      <c r="I99" s="11" t="str">
        <f>IF(C99="","",VLOOKUP(C99,TipoT!$C$7:$F$506,4,0))</f>
        <v/>
      </c>
      <c r="J99" s="11" t="str">
        <f>IF(I99="","",VLOOKUP(I99,Empleados!$C$7:$F$1006,4,0))</f>
        <v/>
      </c>
      <c r="K99" s="11" t="str">
        <f>IF(C99="","",VLOOKUP(C99,TipoT!$C$7:$G$506,5,0))</f>
        <v/>
      </c>
      <c r="L99" s="3"/>
      <c r="M99" s="68"/>
      <c r="N99" s="31"/>
      <c r="O99" s="70" t="str">
        <f t="shared" si="7"/>
        <v/>
      </c>
      <c r="P99" s="70" t="str">
        <f t="shared" si="8"/>
        <v/>
      </c>
      <c r="Q99" s="70" t="str">
        <f t="shared" si="10"/>
        <v/>
      </c>
      <c r="R99" s="3"/>
      <c r="S99" s="5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>
        <f>TipoT!C99</f>
        <v>0</v>
      </c>
      <c r="AI99" s="1">
        <f>Áreas!F99</f>
        <v>0</v>
      </c>
      <c r="AJ99" s="1"/>
      <c r="AK99" s="1"/>
      <c r="AL99" s="1">
        <f t="shared" si="9"/>
        <v>0</v>
      </c>
      <c r="AM99" s="1" t="e">
        <f>IF(C99=0,0,VLOOKUP(C99,TipoT!$C$7:$G$506,5,0))</f>
        <v>#N/A</v>
      </c>
    </row>
    <row r="100" spans="3:39" ht="25.35" customHeight="1" thickTop="1" thickBot="1" x14ac:dyDescent="0.3">
      <c r="C100" s="11" t="str">
        <f>IF(TipoT!C100=0,"",TipoT!C100)</f>
        <v/>
      </c>
      <c r="D100" s="45" t="str">
        <f>IF(C100="","",VLOOKUP(C100,TipoT!$C$7:$E$506,2,0))</f>
        <v/>
      </c>
      <c r="E100" s="43"/>
      <c r="F100" s="43"/>
      <c r="G100" s="8" t="str">
        <f t="shared" si="6"/>
        <v/>
      </c>
      <c r="H100" s="13"/>
      <c r="I100" s="11" t="str">
        <f>IF(C100="","",VLOOKUP(C100,TipoT!$C$7:$F$506,4,0))</f>
        <v/>
      </c>
      <c r="J100" s="11" t="str">
        <f>IF(I100="","",VLOOKUP(I100,Empleados!$C$7:$F$1006,4,0))</f>
        <v/>
      </c>
      <c r="K100" s="11" t="str">
        <f>IF(C100="","",VLOOKUP(C100,TipoT!$C$7:$G$506,5,0))</f>
        <v/>
      </c>
      <c r="L100" s="3"/>
      <c r="M100" s="68"/>
      <c r="N100" s="31"/>
      <c r="O100" s="70" t="str">
        <f t="shared" si="7"/>
        <v/>
      </c>
      <c r="P100" s="70" t="str">
        <f t="shared" si="8"/>
        <v/>
      </c>
      <c r="Q100" s="70" t="str">
        <f t="shared" si="10"/>
        <v/>
      </c>
      <c r="R100" s="3"/>
      <c r="S100" s="5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>
        <f>TipoT!C100</f>
        <v>0</v>
      </c>
      <c r="AI100" s="1">
        <f>Áreas!F100</f>
        <v>0</v>
      </c>
      <c r="AJ100" s="1"/>
      <c r="AK100" s="1"/>
      <c r="AL100" s="1">
        <f t="shared" si="9"/>
        <v>0</v>
      </c>
      <c r="AM100" s="1" t="e">
        <f>IF(C100=0,0,VLOOKUP(C100,TipoT!$C$7:$G$506,5,0))</f>
        <v>#N/A</v>
      </c>
    </row>
    <row r="101" spans="3:39" ht="25.35" customHeight="1" thickTop="1" thickBot="1" x14ac:dyDescent="0.3">
      <c r="C101" s="11" t="str">
        <f>IF(TipoT!C101=0,"",TipoT!C101)</f>
        <v/>
      </c>
      <c r="D101" s="45" t="str">
        <f>IF(C101="","",VLOOKUP(C101,TipoT!$C$7:$E$506,2,0))</f>
        <v/>
      </c>
      <c r="E101" s="43"/>
      <c r="F101" s="43"/>
      <c r="G101" s="8" t="str">
        <f t="shared" si="6"/>
        <v/>
      </c>
      <c r="H101" s="13"/>
      <c r="I101" s="11" t="str">
        <f>IF(C101="","",VLOOKUP(C101,TipoT!$C$7:$F$506,4,0))</f>
        <v/>
      </c>
      <c r="J101" s="11" t="str">
        <f>IF(I101="","",VLOOKUP(I101,Empleados!$C$7:$F$1006,4,0))</f>
        <v/>
      </c>
      <c r="K101" s="11" t="str">
        <f>IF(C101="","",VLOOKUP(C101,TipoT!$C$7:$G$506,5,0))</f>
        <v/>
      </c>
      <c r="L101" s="3"/>
      <c r="M101" s="68"/>
      <c r="N101" s="31"/>
      <c r="O101" s="70" t="str">
        <f t="shared" si="7"/>
        <v/>
      </c>
      <c r="P101" s="70" t="str">
        <f t="shared" si="8"/>
        <v/>
      </c>
      <c r="Q101" s="70" t="str">
        <f t="shared" si="10"/>
        <v/>
      </c>
      <c r="R101" s="3"/>
      <c r="S101" s="5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>
        <f>TipoT!C101</f>
        <v>0</v>
      </c>
      <c r="AI101" s="1">
        <f>Áreas!F101</f>
        <v>0</v>
      </c>
      <c r="AJ101" s="1"/>
      <c r="AK101" s="1"/>
      <c r="AL101" s="1">
        <f t="shared" si="9"/>
        <v>0</v>
      </c>
      <c r="AM101" s="1" t="e">
        <f>IF(C101=0,0,VLOOKUP(C101,TipoT!$C$7:$G$506,5,0))</f>
        <v>#N/A</v>
      </c>
    </row>
    <row r="102" spans="3:39" ht="25.35" customHeight="1" thickTop="1" thickBot="1" x14ac:dyDescent="0.3">
      <c r="C102" s="11" t="str">
        <f>IF(TipoT!C102=0,"",TipoT!C102)</f>
        <v/>
      </c>
      <c r="D102" s="45" t="str">
        <f>IF(C102="","",VLOOKUP(C102,TipoT!$C$7:$E$506,2,0))</f>
        <v/>
      </c>
      <c r="E102" s="43"/>
      <c r="F102" s="43"/>
      <c r="G102" s="8" t="str">
        <f t="shared" si="6"/>
        <v/>
      </c>
      <c r="H102" s="13"/>
      <c r="I102" s="11" t="str">
        <f>IF(C102="","",VLOOKUP(C102,TipoT!$C$7:$F$506,4,0))</f>
        <v/>
      </c>
      <c r="J102" s="11" t="str">
        <f>IF(I102="","",VLOOKUP(I102,Empleados!$C$7:$F$1006,4,0))</f>
        <v/>
      </c>
      <c r="K102" s="11" t="str">
        <f>IF(C102="","",VLOOKUP(C102,TipoT!$C$7:$G$506,5,0))</f>
        <v/>
      </c>
      <c r="L102" s="3"/>
      <c r="M102" s="68"/>
      <c r="N102" s="31"/>
      <c r="O102" s="70" t="str">
        <f t="shared" si="7"/>
        <v/>
      </c>
      <c r="P102" s="70" t="str">
        <f t="shared" si="8"/>
        <v/>
      </c>
      <c r="Q102" s="70" t="str">
        <f t="shared" si="10"/>
        <v/>
      </c>
      <c r="R102" s="3"/>
      <c r="S102" s="5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>
        <f>TipoT!C102</f>
        <v>0</v>
      </c>
      <c r="AI102" s="1">
        <f>Áreas!F102</f>
        <v>0</v>
      </c>
      <c r="AJ102" s="1"/>
      <c r="AK102" s="1"/>
      <c r="AL102" s="1">
        <f t="shared" si="9"/>
        <v>0</v>
      </c>
      <c r="AM102" s="1" t="e">
        <f>IF(C102=0,0,VLOOKUP(C102,TipoT!$C$7:$G$506,5,0))</f>
        <v>#N/A</v>
      </c>
    </row>
    <row r="103" spans="3:39" ht="25.35" customHeight="1" thickTop="1" thickBot="1" x14ac:dyDescent="0.3">
      <c r="C103" s="11" t="str">
        <f>IF(TipoT!C103=0,"",TipoT!C103)</f>
        <v/>
      </c>
      <c r="D103" s="45" t="str">
        <f>IF(C103="","",VLOOKUP(C103,TipoT!$C$7:$E$506,2,0))</f>
        <v/>
      </c>
      <c r="E103" s="43"/>
      <c r="F103" s="43"/>
      <c r="G103" s="8" t="str">
        <f t="shared" si="6"/>
        <v/>
      </c>
      <c r="H103" s="13"/>
      <c r="I103" s="11" t="str">
        <f>IF(C103="","",VLOOKUP(C103,TipoT!$C$7:$F$506,4,0))</f>
        <v/>
      </c>
      <c r="J103" s="11" t="str">
        <f>IF(I103="","",VLOOKUP(I103,Empleados!$C$7:$F$1006,4,0))</f>
        <v/>
      </c>
      <c r="K103" s="11" t="str">
        <f>IF(C103="","",VLOOKUP(C103,TipoT!$C$7:$G$506,5,0))</f>
        <v/>
      </c>
      <c r="L103" s="3"/>
      <c r="M103" s="68"/>
      <c r="N103" s="31"/>
      <c r="O103" s="70" t="str">
        <f t="shared" si="7"/>
        <v/>
      </c>
      <c r="P103" s="70" t="str">
        <f t="shared" si="8"/>
        <v/>
      </c>
      <c r="Q103" s="70" t="str">
        <f t="shared" si="10"/>
        <v/>
      </c>
      <c r="R103" s="3"/>
      <c r="S103" s="5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>
        <f>TipoT!C103</f>
        <v>0</v>
      </c>
      <c r="AI103" s="1">
        <f>Áreas!F103</f>
        <v>0</v>
      </c>
      <c r="AJ103" s="1"/>
      <c r="AK103" s="1"/>
      <c r="AL103" s="1">
        <f t="shared" si="9"/>
        <v>0</v>
      </c>
      <c r="AM103" s="1" t="e">
        <f>IF(C103=0,0,VLOOKUP(C103,TipoT!$C$7:$G$506,5,0))</f>
        <v>#N/A</v>
      </c>
    </row>
    <row r="104" spans="3:39" ht="25.35" customHeight="1" thickTop="1" thickBot="1" x14ac:dyDescent="0.3">
      <c r="C104" s="11" t="str">
        <f>IF(TipoT!C104=0,"",TipoT!C104)</f>
        <v/>
      </c>
      <c r="D104" s="45" t="str">
        <f>IF(C104="","",VLOOKUP(C104,TipoT!$C$7:$E$506,2,0))</f>
        <v/>
      </c>
      <c r="E104" s="43"/>
      <c r="F104" s="43"/>
      <c r="G104" s="8" t="str">
        <f t="shared" si="6"/>
        <v/>
      </c>
      <c r="H104" s="13"/>
      <c r="I104" s="11" t="str">
        <f>IF(C104="","",VLOOKUP(C104,TipoT!$C$7:$F$506,4,0))</f>
        <v/>
      </c>
      <c r="J104" s="11" t="str">
        <f>IF(I104="","",VLOOKUP(I104,Empleados!$C$7:$F$1006,4,0))</f>
        <v/>
      </c>
      <c r="K104" s="11" t="str">
        <f>IF(C104="","",VLOOKUP(C104,TipoT!$C$7:$G$506,5,0))</f>
        <v/>
      </c>
      <c r="L104" s="3"/>
      <c r="M104" s="68"/>
      <c r="N104" s="31"/>
      <c r="O104" s="70" t="str">
        <f t="shared" si="7"/>
        <v/>
      </c>
      <c r="P104" s="70" t="str">
        <f t="shared" si="8"/>
        <v/>
      </c>
      <c r="Q104" s="70" t="str">
        <f t="shared" si="10"/>
        <v/>
      </c>
      <c r="R104" s="3"/>
      <c r="S104" s="5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>
        <f>TipoT!C104</f>
        <v>0</v>
      </c>
      <c r="AI104" s="1">
        <f>Áreas!F104</f>
        <v>0</v>
      </c>
      <c r="AJ104" s="1"/>
      <c r="AK104" s="1"/>
      <c r="AL104" s="1">
        <f t="shared" si="9"/>
        <v>0</v>
      </c>
      <c r="AM104" s="1" t="e">
        <f>IF(C104=0,0,VLOOKUP(C104,TipoT!$C$7:$G$506,5,0))</f>
        <v>#N/A</v>
      </c>
    </row>
    <row r="105" spans="3:39" ht="25.35" customHeight="1" thickTop="1" thickBot="1" x14ac:dyDescent="0.3">
      <c r="C105" s="11" t="str">
        <f>IF(TipoT!C105=0,"",TipoT!C105)</f>
        <v/>
      </c>
      <c r="D105" s="45" t="str">
        <f>IF(C105="","",VLOOKUP(C105,TipoT!$C$7:$E$506,2,0))</f>
        <v/>
      </c>
      <c r="E105" s="43"/>
      <c r="F105" s="43"/>
      <c r="G105" s="8" t="str">
        <f t="shared" si="6"/>
        <v/>
      </c>
      <c r="H105" s="13"/>
      <c r="I105" s="11" t="str">
        <f>IF(C105="","",VLOOKUP(C105,TipoT!$C$7:$F$506,4,0))</f>
        <v/>
      </c>
      <c r="J105" s="11" t="str">
        <f>IF(I105="","",VLOOKUP(I105,Empleados!$C$7:$F$1006,4,0))</f>
        <v/>
      </c>
      <c r="K105" s="11" t="str">
        <f>IF(C105="","",VLOOKUP(C105,TipoT!$C$7:$G$506,5,0))</f>
        <v/>
      </c>
      <c r="L105" s="3"/>
      <c r="M105" s="68"/>
      <c r="N105" s="31"/>
      <c r="O105" s="70" t="str">
        <f t="shared" si="7"/>
        <v/>
      </c>
      <c r="P105" s="70" t="str">
        <f t="shared" si="8"/>
        <v/>
      </c>
      <c r="Q105" s="70" t="str">
        <f t="shared" si="10"/>
        <v/>
      </c>
      <c r="R105" s="3"/>
      <c r="S105" s="5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>
        <f>TipoT!C105</f>
        <v>0</v>
      </c>
      <c r="AI105" s="1">
        <f>Áreas!F105</f>
        <v>0</v>
      </c>
      <c r="AJ105" s="1"/>
      <c r="AK105" s="1"/>
      <c r="AL105" s="1">
        <f t="shared" si="9"/>
        <v>0</v>
      </c>
      <c r="AM105" s="1" t="e">
        <f>IF(C105=0,0,VLOOKUP(C105,TipoT!$C$7:$G$506,5,0))</f>
        <v>#N/A</v>
      </c>
    </row>
    <row r="106" spans="3:39" ht="25.35" customHeight="1" thickTop="1" thickBot="1" x14ac:dyDescent="0.3">
      <c r="C106" s="11" t="str">
        <f>IF(TipoT!C106=0,"",TipoT!C106)</f>
        <v/>
      </c>
      <c r="D106" s="45" t="str">
        <f>IF(C106="","",VLOOKUP(C106,TipoT!$C$7:$E$506,2,0))</f>
        <v/>
      </c>
      <c r="E106" s="43"/>
      <c r="F106" s="43"/>
      <c r="G106" s="8" t="str">
        <f t="shared" si="6"/>
        <v/>
      </c>
      <c r="H106" s="13"/>
      <c r="I106" s="11" t="str">
        <f>IF(C106="","",VLOOKUP(C106,TipoT!$C$7:$F$506,4,0))</f>
        <v/>
      </c>
      <c r="J106" s="11" t="str">
        <f>IF(I106="","",VLOOKUP(I106,Empleados!$C$7:$F$1006,4,0))</f>
        <v/>
      </c>
      <c r="K106" s="11" t="str">
        <f>IF(C106="","",VLOOKUP(C106,TipoT!$C$7:$G$506,5,0))</f>
        <v/>
      </c>
      <c r="L106" s="3"/>
      <c r="M106" s="68"/>
      <c r="N106" s="31"/>
      <c r="O106" s="70" t="str">
        <f t="shared" si="7"/>
        <v/>
      </c>
      <c r="P106" s="70" t="str">
        <f t="shared" si="8"/>
        <v/>
      </c>
      <c r="Q106" s="70" t="str">
        <f t="shared" si="10"/>
        <v/>
      </c>
      <c r="R106" s="3"/>
      <c r="S106" s="5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>
        <f>TipoT!C106</f>
        <v>0</v>
      </c>
      <c r="AI106" s="1">
        <f>Áreas!F106</f>
        <v>0</v>
      </c>
      <c r="AJ106" s="1"/>
      <c r="AK106" s="1"/>
      <c r="AL106" s="1">
        <f t="shared" si="9"/>
        <v>0</v>
      </c>
      <c r="AM106" s="1" t="e">
        <f>IF(C106=0,0,VLOOKUP(C106,TipoT!$C$7:$G$506,5,0))</f>
        <v>#N/A</v>
      </c>
    </row>
    <row r="107" spans="3:39" ht="25.35" customHeight="1" thickTop="1" thickBot="1" x14ac:dyDescent="0.3">
      <c r="C107" s="11" t="str">
        <f>IF(TipoT!C107=0,"",TipoT!C107)</f>
        <v/>
      </c>
      <c r="D107" s="45" t="str">
        <f>IF(C107="","",VLOOKUP(C107,TipoT!$C$7:$E$506,2,0))</f>
        <v/>
      </c>
      <c r="E107" s="43"/>
      <c r="F107" s="43"/>
      <c r="G107" s="8" t="str">
        <f t="shared" si="6"/>
        <v/>
      </c>
      <c r="H107" s="13"/>
      <c r="I107" s="11" t="str">
        <f>IF(C107="","",VLOOKUP(C107,TipoT!$C$7:$F$506,4,0))</f>
        <v/>
      </c>
      <c r="J107" s="11" t="str">
        <f>IF(I107="","",VLOOKUP(I107,Empleados!$C$7:$F$1006,4,0))</f>
        <v/>
      </c>
      <c r="K107" s="11" t="str">
        <f>IF(C107="","",VLOOKUP(C107,TipoT!$C$7:$G$506,5,0))</f>
        <v/>
      </c>
      <c r="L107" s="3"/>
      <c r="M107" s="68"/>
      <c r="N107" s="31"/>
      <c r="O107" s="70" t="str">
        <f t="shared" si="7"/>
        <v/>
      </c>
      <c r="P107" s="70" t="str">
        <f t="shared" si="8"/>
        <v/>
      </c>
      <c r="Q107" s="70" t="str">
        <f t="shared" si="10"/>
        <v/>
      </c>
      <c r="R107" s="3"/>
      <c r="S107" s="5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>
        <f>TipoT!C107</f>
        <v>0</v>
      </c>
      <c r="AI107" s="1">
        <f>Áreas!F107</f>
        <v>0</v>
      </c>
      <c r="AJ107" s="1"/>
      <c r="AK107" s="1"/>
      <c r="AL107" s="1">
        <f t="shared" si="9"/>
        <v>0</v>
      </c>
      <c r="AM107" s="1" t="e">
        <f>IF(C107=0,0,VLOOKUP(C107,TipoT!$C$7:$G$506,5,0))</f>
        <v>#N/A</v>
      </c>
    </row>
    <row r="108" spans="3:39" ht="25.35" customHeight="1" thickTop="1" thickBot="1" x14ac:dyDescent="0.3">
      <c r="C108" s="11" t="str">
        <f>IF(TipoT!C108=0,"",TipoT!C108)</f>
        <v/>
      </c>
      <c r="D108" s="45" t="str">
        <f>IF(C108="","",VLOOKUP(C108,TipoT!$C$7:$E$506,2,0))</f>
        <v/>
      </c>
      <c r="E108" s="43"/>
      <c r="F108" s="43"/>
      <c r="G108" s="8" t="str">
        <f t="shared" si="6"/>
        <v/>
      </c>
      <c r="H108" s="13"/>
      <c r="I108" s="11" t="str">
        <f>IF(C108="","",VLOOKUP(C108,TipoT!$C$7:$F$506,4,0))</f>
        <v/>
      </c>
      <c r="J108" s="11" t="str">
        <f>IF(I108="","",VLOOKUP(I108,Empleados!$C$7:$F$1006,4,0))</f>
        <v/>
      </c>
      <c r="K108" s="11" t="str">
        <f>IF(C108="","",VLOOKUP(C108,TipoT!$C$7:$G$506,5,0))</f>
        <v/>
      </c>
      <c r="L108" s="3"/>
      <c r="M108" s="68"/>
      <c r="N108" s="31"/>
      <c r="O108" s="70" t="str">
        <f t="shared" si="7"/>
        <v/>
      </c>
      <c r="P108" s="70" t="str">
        <f t="shared" si="8"/>
        <v/>
      </c>
      <c r="Q108" s="70" t="str">
        <f t="shared" si="10"/>
        <v/>
      </c>
      <c r="R108" s="3"/>
      <c r="S108" s="5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>
        <f>TipoT!C108</f>
        <v>0</v>
      </c>
      <c r="AI108" s="1">
        <f>Áreas!F108</f>
        <v>0</v>
      </c>
      <c r="AJ108" s="1"/>
      <c r="AK108" s="1"/>
      <c r="AL108" s="1">
        <f t="shared" si="9"/>
        <v>0</v>
      </c>
      <c r="AM108" s="1" t="e">
        <f>IF(C108=0,0,VLOOKUP(C108,TipoT!$C$7:$G$506,5,0))</f>
        <v>#N/A</v>
      </c>
    </row>
    <row r="109" spans="3:39" ht="25.35" customHeight="1" thickTop="1" thickBot="1" x14ac:dyDescent="0.3">
      <c r="C109" s="11" t="str">
        <f>IF(TipoT!C109=0,"",TipoT!C109)</f>
        <v/>
      </c>
      <c r="D109" s="45" t="str">
        <f>IF(C109="","",VLOOKUP(C109,TipoT!$C$7:$E$506,2,0))</f>
        <v/>
      </c>
      <c r="E109" s="43"/>
      <c r="F109" s="43"/>
      <c r="G109" s="8" t="str">
        <f t="shared" si="6"/>
        <v/>
      </c>
      <c r="H109" s="13"/>
      <c r="I109" s="11" t="str">
        <f>IF(C109="","",VLOOKUP(C109,TipoT!$C$7:$F$506,4,0))</f>
        <v/>
      </c>
      <c r="J109" s="11" t="str">
        <f>IF(I109="","",VLOOKUP(I109,Empleados!$C$7:$F$1006,4,0))</f>
        <v/>
      </c>
      <c r="K109" s="11" t="str">
        <f>IF(C109="","",VLOOKUP(C109,TipoT!$C$7:$G$506,5,0))</f>
        <v/>
      </c>
      <c r="L109" s="3"/>
      <c r="M109" s="68"/>
      <c r="N109" s="31"/>
      <c r="O109" s="70" t="str">
        <f t="shared" si="7"/>
        <v/>
      </c>
      <c r="P109" s="70" t="str">
        <f t="shared" si="8"/>
        <v/>
      </c>
      <c r="Q109" s="70" t="str">
        <f t="shared" si="10"/>
        <v/>
      </c>
      <c r="R109" s="3"/>
      <c r="S109" s="5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>
        <f>TipoT!C109</f>
        <v>0</v>
      </c>
      <c r="AI109" s="1">
        <f>Áreas!F109</f>
        <v>0</v>
      </c>
      <c r="AJ109" s="1"/>
      <c r="AK109" s="1"/>
      <c r="AL109" s="1">
        <f t="shared" si="9"/>
        <v>0</v>
      </c>
      <c r="AM109" s="1" t="e">
        <f>IF(C109=0,0,VLOOKUP(C109,TipoT!$C$7:$G$506,5,0))</f>
        <v>#N/A</v>
      </c>
    </row>
    <row r="110" spans="3:39" ht="25.35" customHeight="1" thickTop="1" thickBot="1" x14ac:dyDescent="0.3">
      <c r="C110" s="11" t="str">
        <f>IF(TipoT!C110=0,"",TipoT!C110)</f>
        <v/>
      </c>
      <c r="D110" s="45" t="str">
        <f>IF(C110="","",VLOOKUP(C110,TipoT!$C$7:$E$506,2,0))</f>
        <v/>
      </c>
      <c r="E110" s="43"/>
      <c r="F110" s="43"/>
      <c r="G110" s="8" t="str">
        <f t="shared" si="6"/>
        <v/>
      </c>
      <c r="H110" s="13"/>
      <c r="I110" s="11" t="str">
        <f>IF(C110="","",VLOOKUP(C110,TipoT!$C$7:$F$506,4,0))</f>
        <v/>
      </c>
      <c r="J110" s="11" t="str">
        <f>IF(I110="","",VLOOKUP(I110,Empleados!$C$7:$F$1006,4,0))</f>
        <v/>
      </c>
      <c r="K110" s="11" t="str">
        <f>IF(C110="","",VLOOKUP(C110,TipoT!$C$7:$G$506,5,0))</f>
        <v/>
      </c>
      <c r="L110" s="3"/>
      <c r="M110" s="68"/>
      <c r="N110" s="31"/>
      <c r="O110" s="70" t="str">
        <f t="shared" si="7"/>
        <v/>
      </c>
      <c r="P110" s="70" t="str">
        <f t="shared" si="8"/>
        <v/>
      </c>
      <c r="Q110" s="70" t="str">
        <f t="shared" si="10"/>
        <v/>
      </c>
      <c r="R110" s="3"/>
      <c r="S110" s="5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>
        <f>TipoT!C110</f>
        <v>0</v>
      </c>
      <c r="AI110" s="1">
        <f>Áreas!F110</f>
        <v>0</v>
      </c>
      <c r="AJ110" s="1"/>
      <c r="AK110" s="1"/>
      <c r="AL110" s="1">
        <f t="shared" si="9"/>
        <v>0</v>
      </c>
      <c r="AM110" s="1" t="e">
        <f>IF(C110=0,0,VLOOKUP(C110,TipoT!$C$7:$G$506,5,0))</f>
        <v>#N/A</v>
      </c>
    </row>
    <row r="111" spans="3:39" ht="25.35" customHeight="1" thickTop="1" thickBot="1" x14ac:dyDescent="0.3">
      <c r="C111" s="11" t="str">
        <f>IF(TipoT!C111=0,"",TipoT!C111)</f>
        <v/>
      </c>
      <c r="D111" s="45" t="str">
        <f>IF(C111="","",VLOOKUP(C111,TipoT!$C$7:$E$506,2,0))</f>
        <v/>
      </c>
      <c r="E111" s="43"/>
      <c r="F111" s="43"/>
      <c r="G111" s="8" t="str">
        <f t="shared" si="6"/>
        <v/>
      </c>
      <c r="H111" s="13"/>
      <c r="I111" s="11" t="str">
        <f>IF(C111="","",VLOOKUP(C111,TipoT!$C$7:$F$506,4,0))</f>
        <v/>
      </c>
      <c r="J111" s="11" t="str">
        <f>IF(I111="","",VLOOKUP(I111,Empleados!$C$7:$F$1006,4,0))</f>
        <v/>
      </c>
      <c r="K111" s="11" t="str">
        <f>IF(C111="","",VLOOKUP(C111,TipoT!$C$7:$G$506,5,0))</f>
        <v/>
      </c>
      <c r="L111" s="3"/>
      <c r="M111" s="68"/>
      <c r="N111" s="31"/>
      <c r="O111" s="70" t="str">
        <f t="shared" si="7"/>
        <v/>
      </c>
      <c r="P111" s="70" t="str">
        <f t="shared" si="8"/>
        <v/>
      </c>
      <c r="Q111" s="70" t="str">
        <f t="shared" si="10"/>
        <v/>
      </c>
      <c r="R111" s="3"/>
      <c r="S111" s="5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>
        <f>TipoT!C111</f>
        <v>0</v>
      </c>
      <c r="AI111" s="1">
        <f>Áreas!F111</f>
        <v>0</v>
      </c>
      <c r="AJ111" s="1"/>
      <c r="AK111" s="1"/>
      <c r="AL111" s="1">
        <f t="shared" si="9"/>
        <v>0</v>
      </c>
      <c r="AM111" s="1" t="e">
        <f>IF(C111=0,0,VLOOKUP(C111,TipoT!$C$7:$G$506,5,0))</f>
        <v>#N/A</v>
      </c>
    </row>
    <row r="112" spans="3:39" ht="25.35" customHeight="1" thickTop="1" thickBot="1" x14ac:dyDescent="0.3">
      <c r="C112" s="11" t="str">
        <f>IF(TipoT!C112=0,"",TipoT!C112)</f>
        <v/>
      </c>
      <c r="D112" s="45" t="str">
        <f>IF(C112="","",VLOOKUP(C112,TipoT!$C$7:$E$506,2,0))</f>
        <v/>
      </c>
      <c r="E112" s="43"/>
      <c r="F112" s="43"/>
      <c r="G112" s="8" t="str">
        <f t="shared" si="6"/>
        <v/>
      </c>
      <c r="H112" s="13"/>
      <c r="I112" s="11" t="str">
        <f>IF(C112="","",VLOOKUP(C112,TipoT!$C$7:$F$506,4,0))</f>
        <v/>
      </c>
      <c r="J112" s="11" t="str">
        <f>IF(I112="","",VLOOKUP(I112,Empleados!$C$7:$F$1006,4,0))</f>
        <v/>
      </c>
      <c r="K112" s="11" t="str">
        <f>IF(C112="","",VLOOKUP(C112,TipoT!$C$7:$G$506,5,0))</f>
        <v/>
      </c>
      <c r="L112" s="3"/>
      <c r="M112" s="68"/>
      <c r="N112" s="31"/>
      <c r="O112" s="70" t="str">
        <f t="shared" si="7"/>
        <v/>
      </c>
      <c r="P112" s="70" t="str">
        <f t="shared" si="8"/>
        <v/>
      </c>
      <c r="Q112" s="70" t="str">
        <f t="shared" si="10"/>
        <v/>
      </c>
      <c r="R112" s="3"/>
      <c r="S112" s="5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>
        <f>TipoT!C112</f>
        <v>0</v>
      </c>
      <c r="AI112" s="1">
        <f>Áreas!F112</f>
        <v>0</v>
      </c>
      <c r="AJ112" s="1"/>
      <c r="AK112" s="1"/>
      <c r="AL112" s="1">
        <f t="shared" si="9"/>
        <v>0</v>
      </c>
      <c r="AM112" s="1" t="e">
        <f>IF(C112=0,0,VLOOKUP(C112,TipoT!$C$7:$G$506,5,0))</f>
        <v>#N/A</v>
      </c>
    </row>
    <row r="113" spans="3:39" ht="25.35" customHeight="1" thickTop="1" thickBot="1" x14ac:dyDescent="0.3">
      <c r="C113" s="11" t="str">
        <f>IF(TipoT!C113=0,"",TipoT!C113)</f>
        <v/>
      </c>
      <c r="D113" s="45" t="str">
        <f>IF(C113="","",VLOOKUP(C113,TipoT!$C$7:$E$506,2,0))</f>
        <v/>
      </c>
      <c r="E113" s="43"/>
      <c r="F113" s="43"/>
      <c r="G113" s="8" t="str">
        <f t="shared" si="6"/>
        <v/>
      </c>
      <c r="H113" s="13"/>
      <c r="I113" s="11" t="str">
        <f>IF(C113="","",VLOOKUP(C113,TipoT!$C$7:$F$506,4,0))</f>
        <v/>
      </c>
      <c r="J113" s="11" t="str">
        <f>IF(I113="","",VLOOKUP(I113,Empleados!$C$7:$F$1006,4,0))</f>
        <v/>
      </c>
      <c r="K113" s="11" t="str">
        <f>IF(C113="","",VLOOKUP(C113,TipoT!$C$7:$G$506,5,0))</f>
        <v/>
      </c>
      <c r="L113" s="3"/>
      <c r="M113" s="68"/>
      <c r="N113" s="31"/>
      <c r="O113" s="70" t="str">
        <f t="shared" si="7"/>
        <v/>
      </c>
      <c r="P113" s="70" t="str">
        <f t="shared" si="8"/>
        <v/>
      </c>
      <c r="Q113" s="70" t="str">
        <f t="shared" si="10"/>
        <v/>
      </c>
      <c r="R113" s="3"/>
      <c r="S113" s="5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>
        <f>TipoT!C113</f>
        <v>0</v>
      </c>
      <c r="AI113" s="1">
        <f>Áreas!F113</f>
        <v>0</v>
      </c>
      <c r="AJ113" s="1"/>
      <c r="AK113" s="1"/>
      <c r="AL113" s="1">
        <f t="shared" si="9"/>
        <v>0</v>
      </c>
      <c r="AM113" s="1" t="e">
        <f>IF(C113=0,0,VLOOKUP(C113,TipoT!$C$7:$G$506,5,0))</f>
        <v>#N/A</v>
      </c>
    </row>
    <row r="114" spans="3:39" ht="25.35" customHeight="1" thickTop="1" thickBot="1" x14ac:dyDescent="0.3">
      <c r="C114" s="11" t="str">
        <f>IF(TipoT!C114=0,"",TipoT!C114)</f>
        <v/>
      </c>
      <c r="D114" s="45" t="str">
        <f>IF(C114="","",VLOOKUP(C114,TipoT!$C$7:$E$506,2,0))</f>
        <v/>
      </c>
      <c r="E114" s="43"/>
      <c r="F114" s="43"/>
      <c r="G114" s="8" t="str">
        <f t="shared" si="6"/>
        <v/>
      </c>
      <c r="H114" s="13"/>
      <c r="I114" s="11" t="str">
        <f>IF(C114="","",VLOOKUP(C114,TipoT!$C$7:$F$506,4,0))</f>
        <v/>
      </c>
      <c r="J114" s="11" t="str">
        <f>IF(I114="","",VLOOKUP(I114,Empleados!$C$7:$F$1006,4,0))</f>
        <v/>
      </c>
      <c r="K114" s="11" t="str">
        <f>IF(C114="","",VLOOKUP(C114,TipoT!$C$7:$G$506,5,0))</f>
        <v/>
      </c>
      <c r="L114" s="3"/>
      <c r="M114" s="68"/>
      <c r="N114" s="31"/>
      <c r="O114" s="70" t="str">
        <f t="shared" si="7"/>
        <v/>
      </c>
      <c r="P114" s="70" t="str">
        <f t="shared" si="8"/>
        <v/>
      </c>
      <c r="Q114" s="70" t="str">
        <f t="shared" si="10"/>
        <v/>
      </c>
      <c r="R114" s="3"/>
      <c r="S114" s="5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>
        <f>TipoT!C114</f>
        <v>0</v>
      </c>
      <c r="AI114" s="1">
        <f>Áreas!F114</f>
        <v>0</v>
      </c>
      <c r="AJ114" s="1"/>
      <c r="AK114" s="1"/>
      <c r="AL114" s="1">
        <f t="shared" si="9"/>
        <v>0</v>
      </c>
      <c r="AM114" s="1" t="e">
        <f>IF(C114=0,0,VLOOKUP(C114,TipoT!$C$7:$G$506,5,0))</f>
        <v>#N/A</v>
      </c>
    </row>
    <row r="115" spans="3:39" ht="25.35" customHeight="1" thickTop="1" thickBot="1" x14ac:dyDescent="0.3">
      <c r="C115" s="11" t="str">
        <f>IF(TipoT!C115=0,"",TipoT!C115)</f>
        <v/>
      </c>
      <c r="D115" s="45" t="str">
        <f>IF(C115="","",VLOOKUP(C115,TipoT!$C$7:$E$506,2,0))</f>
        <v/>
      </c>
      <c r="E115" s="43"/>
      <c r="F115" s="43"/>
      <c r="G115" s="8" t="str">
        <f t="shared" si="6"/>
        <v/>
      </c>
      <c r="H115" s="13"/>
      <c r="I115" s="11" t="str">
        <f>IF(C115="","",VLOOKUP(C115,TipoT!$C$7:$F$506,4,0))</f>
        <v/>
      </c>
      <c r="J115" s="11" t="str">
        <f>IF(I115="","",VLOOKUP(I115,Empleados!$C$7:$F$1006,4,0))</f>
        <v/>
      </c>
      <c r="K115" s="11" t="str">
        <f>IF(C115="","",VLOOKUP(C115,TipoT!$C$7:$G$506,5,0))</f>
        <v/>
      </c>
      <c r="L115" s="3"/>
      <c r="M115" s="68"/>
      <c r="N115" s="31"/>
      <c r="O115" s="70" t="str">
        <f t="shared" si="7"/>
        <v/>
      </c>
      <c r="P115" s="70" t="str">
        <f t="shared" si="8"/>
        <v/>
      </c>
      <c r="Q115" s="70" t="str">
        <f t="shared" si="10"/>
        <v/>
      </c>
      <c r="R115" s="3"/>
      <c r="S115" s="5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>
        <f>TipoT!C115</f>
        <v>0</v>
      </c>
      <c r="AI115" s="1">
        <f>Áreas!F115</f>
        <v>0</v>
      </c>
      <c r="AJ115" s="1"/>
      <c r="AK115" s="1"/>
      <c r="AL115" s="1">
        <f t="shared" si="9"/>
        <v>0</v>
      </c>
      <c r="AM115" s="1" t="e">
        <f>IF(C115=0,0,VLOOKUP(C115,TipoT!$C$7:$G$506,5,0))</f>
        <v>#N/A</v>
      </c>
    </row>
    <row r="116" spans="3:39" ht="25.35" customHeight="1" thickTop="1" thickBot="1" x14ac:dyDescent="0.3">
      <c r="C116" s="11" t="str">
        <f>IF(TipoT!C116=0,"",TipoT!C116)</f>
        <v/>
      </c>
      <c r="D116" s="45" t="str">
        <f>IF(C116="","",VLOOKUP(C116,TipoT!$C$7:$E$506,2,0))</f>
        <v/>
      </c>
      <c r="E116" s="43"/>
      <c r="F116" s="43"/>
      <c r="G116" s="8" t="str">
        <f t="shared" si="6"/>
        <v/>
      </c>
      <c r="H116" s="13"/>
      <c r="I116" s="11" t="str">
        <f>IF(C116="","",VLOOKUP(C116,TipoT!$C$7:$F$506,4,0))</f>
        <v/>
      </c>
      <c r="J116" s="11" t="str">
        <f>IF(I116="","",VLOOKUP(I116,Empleados!$C$7:$F$1006,4,0))</f>
        <v/>
      </c>
      <c r="K116" s="11" t="str">
        <f>IF(C116="","",VLOOKUP(C116,TipoT!$C$7:$G$506,5,0))</f>
        <v/>
      </c>
      <c r="L116" s="3"/>
      <c r="M116" s="68"/>
      <c r="N116" s="31"/>
      <c r="O116" s="70" t="str">
        <f t="shared" si="7"/>
        <v/>
      </c>
      <c r="P116" s="70" t="str">
        <f t="shared" si="8"/>
        <v/>
      </c>
      <c r="Q116" s="70" t="str">
        <f t="shared" si="10"/>
        <v/>
      </c>
      <c r="R116" s="3"/>
      <c r="S116" s="5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>
        <f>TipoT!C116</f>
        <v>0</v>
      </c>
      <c r="AI116" s="1">
        <f>Áreas!F116</f>
        <v>0</v>
      </c>
      <c r="AJ116" s="1"/>
      <c r="AK116" s="1"/>
      <c r="AL116" s="1">
        <f t="shared" si="9"/>
        <v>0</v>
      </c>
      <c r="AM116" s="1" t="e">
        <f>IF(C116=0,0,VLOOKUP(C116,TipoT!$C$7:$G$506,5,0))</f>
        <v>#N/A</v>
      </c>
    </row>
    <row r="117" spans="3:39" ht="25.35" customHeight="1" thickTop="1" thickBot="1" x14ac:dyDescent="0.3">
      <c r="C117" s="11" t="str">
        <f>IF(TipoT!C117=0,"",TipoT!C117)</f>
        <v/>
      </c>
      <c r="D117" s="45" t="str">
        <f>IF(C117="","",VLOOKUP(C117,TipoT!$C$7:$E$506,2,0))</f>
        <v/>
      </c>
      <c r="E117" s="43"/>
      <c r="F117" s="43"/>
      <c r="G117" s="8" t="str">
        <f t="shared" si="6"/>
        <v/>
      </c>
      <c r="H117" s="13"/>
      <c r="I117" s="11" t="str">
        <f>IF(C117="","",VLOOKUP(C117,TipoT!$C$7:$F$506,4,0))</f>
        <v/>
      </c>
      <c r="J117" s="11" t="str">
        <f>IF(I117="","",VLOOKUP(I117,Empleados!$C$7:$F$1006,4,0))</f>
        <v/>
      </c>
      <c r="K117" s="11" t="str">
        <f>IF(C117="","",VLOOKUP(C117,TipoT!$C$7:$G$506,5,0))</f>
        <v/>
      </c>
      <c r="L117" s="3"/>
      <c r="M117" s="68"/>
      <c r="N117" s="31"/>
      <c r="O117" s="70" t="str">
        <f t="shared" si="7"/>
        <v/>
      </c>
      <c r="P117" s="70" t="str">
        <f t="shared" si="8"/>
        <v/>
      </c>
      <c r="Q117" s="70" t="str">
        <f t="shared" si="10"/>
        <v/>
      </c>
      <c r="R117" s="3"/>
      <c r="S117" s="5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>
        <f>TipoT!C117</f>
        <v>0</v>
      </c>
      <c r="AI117" s="1">
        <f>Áreas!F117</f>
        <v>0</v>
      </c>
      <c r="AJ117" s="1"/>
      <c r="AK117" s="1"/>
      <c r="AL117" s="1">
        <f t="shared" si="9"/>
        <v>0</v>
      </c>
      <c r="AM117" s="1" t="e">
        <f>IF(C117=0,0,VLOOKUP(C117,TipoT!$C$7:$G$506,5,0))</f>
        <v>#N/A</v>
      </c>
    </row>
    <row r="118" spans="3:39" ht="25.35" customHeight="1" thickTop="1" thickBot="1" x14ac:dyDescent="0.3">
      <c r="C118" s="11" t="str">
        <f>IF(TipoT!C118=0,"",TipoT!C118)</f>
        <v/>
      </c>
      <c r="D118" s="45" t="str">
        <f>IF(C118="","",VLOOKUP(C118,TipoT!$C$7:$E$506,2,0))</f>
        <v/>
      </c>
      <c r="E118" s="43"/>
      <c r="F118" s="43"/>
      <c r="G118" s="8" t="str">
        <f t="shared" si="6"/>
        <v/>
      </c>
      <c r="H118" s="13"/>
      <c r="I118" s="11" t="str">
        <f>IF(C118="","",VLOOKUP(C118,TipoT!$C$7:$F$506,4,0))</f>
        <v/>
      </c>
      <c r="J118" s="11" t="str">
        <f>IF(I118="","",VLOOKUP(I118,Empleados!$C$7:$F$1006,4,0))</f>
        <v/>
      </c>
      <c r="K118" s="11" t="str">
        <f>IF(C118="","",VLOOKUP(C118,TipoT!$C$7:$G$506,5,0))</f>
        <v/>
      </c>
      <c r="L118" s="3"/>
      <c r="M118" s="68"/>
      <c r="N118" s="31"/>
      <c r="O118" s="70" t="str">
        <f t="shared" si="7"/>
        <v/>
      </c>
      <c r="P118" s="70" t="str">
        <f t="shared" si="8"/>
        <v/>
      </c>
      <c r="Q118" s="70" t="str">
        <f t="shared" si="10"/>
        <v/>
      </c>
      <c r="R118" s="3"/>
      <c r="S118" s="5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>
        <f>TipoT!C118</f>
        <v>0</v>
      </c>
      <c r="AI118" s="1">
        <f>Áreas!F118</f>
        <v>0</v>
      </c>
      <c r="AJ118" s="1"/>
      <c r="AK118" s="1"/>
      <c r="AL118" s="1">
        <f t="shared" si="9"/>
        <v>0</v>
      </c>
      <c r="AM118" s="1" t="e">
        <f>IF(C118=0,0,VLOOKUP(C118,TipoT!$C$7:$G$506,5,0))</f>
        <v>#N/A</v>
      </c>
    </row>
    <row r="119" spans="3:39" ht="25.35" customHeight="1" thickTop="1" thickBot="1" x14ac:dyDescent="0.3">
      <c r="C119" s="11" t="str">
        <f>IF(TipoT!C119=0,"",TipoT!C119)</f>
        <v/>
      </c>
      <c r="D119" s="45" t="str">
        <f>IF(C119="","",VLOOKUP(C119,TipoT!$C$7:$E$506,2,0))</f>
        <v/>
      </c>
      <c r="E119" s="43"/>
      <c r="F119" s="43"/>
      <c r="G119" s="8" t="str">
        <f t="shared" si="6"/>
        <v/>
      </c>
      <c r="H119" s="13"/>
      <c r="I119" s="11" t="str">
        <f>IF(C119="","",VLOOKUP(C119,TipoT!$C$7:$F$506,4,0))</f>
        <v/>
      </c>
      <c r="J119" s="11" t="str">
        <f>IF(I119="","",VLOOKUP(I119,Empleados!$C$7:$F$1006,4,0))</f>
        <v/>
      </c>
      <c r="K119" s="11" t="str">
        <f>IF(C119="","",VLOOKUP(C119,TipoT!$C$7:$G$506,5,0))</f>
        <v/>
      </c>
      <c r="L119" s="3"/>
      <c r="M119" s="68"/>
      <c r="N119" s="31"/>
      <c r="O119" s="70" t="str">
        <f t="shared" si="7"/>
        <v/>
      </c>
      <c r="P119" s="70" t="str">
        <f t="shared" si="8"/>
        <v/>
      </c>
      <c r="Q119" s="70" t="str">
        <f t="shared" si="10"/>
        <v/>
      </c>
      <c r="R119" s="3"/>
      <c r="S119" s="5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>
        <f>TipoT!C119</f>
        <v>0</v>
      </c>
      <c r="AI119" s="1">
        <f>Áreas!F119</f>
        <v>0</v>
      </c>
      <c r="AJ119" s="1"/>
      <c r="AK119" s="1"/>
      <c r="AL119" s="1">
        <f t="shared" si="9"/>
        <v>0</v>
      </c>
      <c r="AM119" s="1" t="e">
        <f>IF(C119=0,0,VLOOKUP(C119,TipoT!$C$7:$G$506,5,0))</f>
        <v>#N/A</v>
      </c>
    </row>
    <row r="120" spans="3:39" ht="25.35" customHeight="1" thickTop="1" thickBot="1" x14ac:dyDescent="0.3">
      <c r="C120" s="11" t="str">
        <f>IF(TipoT!C120=0,"",TipoT!C120)</f>
        <v/>
      </c>
      <c r="D120" s="45" t="str">
        <f>IF(C120="","",VLOOKUP(C120,TipoT!$C$7:$E$506,2,0))</f>
        <v/>
      </c>
      <c r="E120" s="43"/>
      <c r="F120" s="43"/>
      <c r="G120" s="8" t="str">
        <f t="shared" si="6"/>
        <v/>
      </c>
      <c r="H120" s="13"/>
      <c r="I120" s="11" t="str">
        <f>IF(C120="","",VLOOKUP(C120,TipoT!$C$7:$F$506,4,0))</f>
        <v/>
      </c>
      <c r="J120" s="11" t="str">
        <f>IF(I120="","",VLOOKUP(I120,Empleados!$C$7:$F$1006,4,0))</f>
        <v/>
      </c>
      <c r="K120" s="11" t="str">
        <f>IF(C120="","",VLOOKUP(C120,TipoT!$C$7:$G$506,5,0))</f>
        <v/>
      </c>
      <c r="L120" s="3"/>
      <c r="M120" s="68"/>
      <c r="N120" s="31"/>
      <c r="O120" s="70" t="str">
        <f t="shared" si="7"/>
        <v/>
      </c>
      <c r="P120" s="70" t="str">
        <f t="shared" si="8"/>
        <v/>
      </c>
      <c r="Q120" s="70" t="str">
        <f t="shared" si="10"/>
        <v/>
      </c>
      <c r="R120" s="3"/>
      <c r="S120" s="5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>
        <f>TipoT!C120</f>
        <v>0</v>
      </c>
      <c r="AI120" s="1">
        <f>Áreas!F120</f>
        <v>0</v>
      </c>
      <c r="AJ120" s="1"/>
      <c r="AK120" s="1"/>
      <c r="AL120" s="1">
        <f t="shared" si="9"/>
        <v>0</v>
      </c>
      <c r="AM120" s="1" t="e">
        <f>IF(C120=0,0,VLOOKUP(C120,TipoT!$C$7:$G$506,5,0))</f>
        <v>#N/A</v>
      </c>
    </row>
    <row r="121" spans="3:39" ht="25.35" customHeight="1" thickTop="1" thickBot="1" x14ac:dyDescent="0.3">
      <c r="C121" s="11" t="str">
        <f>IF(TipoT!C121=0,"",TipoT!C121)</f>
        <v/>
      </c>
      <c r="D121" s="45" t="str">
        <f>IF(C121="","",VLOOKUP(C121,TipoT!$C$7:$E$506,2,0))</f>
        <v/>
      </c>
      <c r="E121" s="43"/>
      <c r="F121" s="43"/>
      <c r="G121" s="8" t="str">
        <f t="shared" si="6"/>
        <v/>
      </c>
      <c r="H121" s="13"/>
      <c r="I121" s="11" t="str">
        <f>IF(C121="","",VLOOKUP(C121,TipoT!$C$7:$F$506,4,0))</f>
        <v/>
      </c>
      <c r="J121" s="11" t="str">
        <f>IF(I121="","",VLOOKUP(I121,Empleados!$C$7:$F$1006,4,0))</f>
        <v/>
      </c>
      <c r="K121" s="11" t="str">
        <f>IF(C121="","",VLOOKUP(C121,TipoT!$C$7:$G$506,5,0))</f>
        <v/>
      </c>
      <c r="L121" s="3"/>
      <c r="M121" s="68"/>
      <c r="N121" s="31"/>
      <c r="O121" s="70" t="str">
        <f t="shared" si="7"/>
        <v/>
      </c>
      <c r="P121" s="70" t="str">
        <f t="shared" si="8"/>
        <v/>
      </c>
      <c r="Q121" s="70" t="str">
        <f t="shared" si="10"/>
        <v/>
      </c>
      <c r="R121" s="3"/>
      <c r="S121" s="5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>
        <f>TipoT!C121</f>
        <v>0</v>
      </c>
      <c r="AI121" s="1">
        <f>Áreas!F121</f>
        <v>0</v>
      </c>
      <c r="AJ121" s="1"/>
      <c r="AK121" s="1"/>
      <c r="AL121" s="1">
        <f t="shared" si="9"/>
        <v>0</v>
      </c>
      <c r="AM121" s="1" t="e">
        <f>IF(C121=0,0,VLOOKUP(C121,TipoT!$C$7:$G$506,5,0))</f>
        <v>#N/A</v>
      </c>
    </row>
    <row r="122" spans="3:39" ht="25.35" customHeight="1" thickTop="1" thickBot="1" x14ac:dyDescent="0.3">
      <c r="C122" s="11" t="str">
        <f>IF(TipoT!C122=0,"",TipoT!C122)</f>
        <v/>
      </c>
      <c r="D122" s="45" t="str">
        <f>IF(C122="","",VLOOKUP(C122,TipoT!$C$7:$E$506,2,0))</f>
        <v/>
      </c>
      <c r="E122" s="43"/>
      <c r="F122" s="43"/>
      <c r="G122" s="8" t="str">
        <f t="shared" si="6"/>
        <v/>
      </c>
      <c r="H122" s="13"/>
      <c r="I122" s="11" t="str">
        <f>IF(C122="","",VLOOKUP(C122,TipoT!$C$7:$F$506,4,0))</f>
        <v/>
      </c>
      <c r="J122" s="11" t="str">
        <f>IF(I122="","",VLOOKUP(I122,Empleados!$C$7:$F$1006,4,0))</f>
        <v/>
      </c>
      <c r="K122" s="11" t="str">
        <f>IF(C122="","",VLOOKUP(C122,TipoT!$C$7:$G$506,5,0))</f>
        <v/>
      </c>
      <c r="L122" s="3"/>
      <c r="M122" s="68"/>
      <c r="N122" s="31"/>
      <c r="O122" s="70" t="str">
        <f t="shared" si="7"/>
        <v/>
      </c>
      <c r="P122" s="70" t="str">
        <f t="shared" si="8"/>
        <v/>
      </c>
      <c r="Q122" s="70" t="str">
        <f t="shared" si="10"/>
        <v/>
      </c>
      <c r="R122" s="3"/>
      <c r="S122" s="5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>
        <f>TipoT!C122</f>
        <v>0</v>
      </c>
      <c r="AI122" s="1">
        <f>Áreas!F122</f>
        <v>0</v>
      </c>
      <c r="AJ122" s="1"/>
      <c r="AK122" s="1"/>
      <c r="AL122" s="1">
        <f t="shared" si="9"/>
        <v>0</v>
      </c>
      <c r="AM122" s="1" t="e">
        <f>IF(C122=0,0,VLOOKUP(C122,TipoT!$C$7:$G$506,5,0))</f>
        <v>#N/A</v>
      </c>
    </row>
    <row r="123" spans="3:39" ht="25.35" customHeight="1" thickTop="1" thickBot="1" x14ac:dyDescent="0.3">
      <c r="C123" s="11" t="str">
        <f>IF(TipoT!C123=0,"",TipoT!C123)</f>
        <v/>
      </c>
      <c r="D123" s="45" t="str">
        <f>IF(C123="","",VLOOKUP(C123,TipoT!$C$7:$E$506,2,0))</f>
        <v/>
      </c>
      <c r="E123" s="43"/>
      <c r="F123" s="43"/>
      <c r="G123" s="8" t="str">
        <f t="shared" si="6"/>
        <v/>
      </c>
      <c r="H123" s="13"/>
      <c r="I123" s="11" t="str">
        <f>IF(C123="","",VLOOKUP(C123,TipoT!$C$7:$F$506,4,0))</f>
        <v/>
      </c>
      <c r="J123" s="11" t="str">
        <f>IF(I123="","",VLOOKUP(I123,Empleados!$C$7:$F$1006,4,0))</f>
        <v/>
      </c>
      <c r="K123" s="11" t="str">
        <f>IF(C123="","",VLOOKUP(C123,TipoT!$C$7:$G$506,5,0))</f>
        <v/>
      </c>
      <c r="L123" s="3"/>
      <c r="M123" s="68"/>
      <c r="N123" s="31"/>
      <c r="O123" s="70" t="str">
        <f t="shared" si="7"/>
        <v/>
      </c>
      <c r="P123" s="70" t="str">
        <f t="shared" si="8"/>
        <v/>
      </c>
      <c r="Q123" s="70" t="str">
        <f t="shared" si="10"/>
        <v/>
      </c>
      <c r="R123" s="3"/>
      <c r="S123" s="5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>
        <f>TipoT!C123</f>
        <v>0</v>
      </c>
      <c r="AI123" s="1">
        <f>Áreas!F123</f>
        <v>0</v>
      </c>
      <c r="AJ123" s="1"/>
      <c r="AK123" s="1"/>
      <c r="AL123" s="1">
        <f t="shared" si="9"/>
        <v>0</v>
      </c>
      <c r="AM123" s="1" t="e">
        <f>IF(C123=0,0,VLOOKUP(C123,TipoT!$C$7:$G$506,5,0))</f>
        <v>#N/A</v>
      </c>
    </row>
    <row r="124" spans="3:39" ht="25.35" customHeight="1" thickTop="1" thickBot="1" x14ac:dyDescent="0.3">
      <c r="C124" s="11" t="str">
        <f>IF(TipoT!C124=0,"",TipoT!C124)</f>
        <v/>
      </c>
      <c r="D124" s="45" t="str">
        <f>IF(C124="","",VLOOKUP(C124,TipoT!$C$7:$E$506,2,0))</f>
        <v/>
      </c>
      <c r="E124" s="43"/>
      <c r="F124" s="43"/>
      <c r="G124" s="8" t="str">
        <f t="shared" si="6"/>
        <v/>
      </c>
      <c r="H124" s="13"/>
      <c r="I124" s="11" t="str">
        <f>IF(C124="","",VLOOKUP(C124,TipoT!$C$7:$F$506,4,0))</f>
        <v/>
      </c>
      <c r="J124" s="11" t="str">
        <f>IF(I124="","",VLOOKUP(I124,Empleados!$C$7:$F$1006,4,0))</f>
        <v/>
      </c>
      <c r="K124" s="11" t="str">
        <f>IF(C124="","",VLOOKUP(C124,TipoT!$C$7:$G$506,5,0))</f>
        <v/>
      </c>
      <c r="L124" s="3"/>
      <c r="M124" s="68"/>
      <c r="N124" s="31"/>
      <c r="O124" s="70" t="str">
        <f t="shared" si="7"/>
        <v/>
      </c>
      <c r="P124" s="70" t="str">
        <f t="shared" si="8"/>
        <v/>
      </c>
      <c r="Q124" s="70" t="str">
        <f t="shared" si="10"/>
        <v/>
      </c>
      <c r="R124" s="3"/>
      <c r="S124" s="5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>
        <f>TipoT!C124</f>
        <v>0</v>
      </c>
      <c r="AI124" s="1">
        <f>Áreas!F124</f>
        <v>0</v>
      </c>
      <c r="AJ124" s="1"/>
      <c r="AK124" s="1"/>
      <c r="AL124" s="1">
        <f t="shared" si="9"/>
        <v>0</v>
      </c>
      <c r="AM124" s="1" t="e">
        <f>IF(C124=0,0,VLOOKUP(C124,TipoT!$C$7:$G$506,5,0))</f>
        <v>#N/A</v>
      </c>
    </row>
    <row r="125" spans="3:39" ht="25.35" customHeight="1" thickTop="1" thickBot="1" x14ac:dyDescent="0.3">
      <c r="C125" s="11" t="str">
        <f>IF(TipoT!C125=0,"",TipoT!C125)</f>
        <v/>
      </c>
      <c r="D125" s="45" t="str">
        <f>IF(C125="","",VLOOKUP(C125,TipoT!$C$7:$E$506,2,0))</f>
        <v/>
      </c>
      <c r="E125" s="43"/>
      <c r="F125" s="43"/>
      <c r="G125" s="8" t="str">
        <f t="shared" si="6"/>
        <v/>
      </c>
      <c r="H125" s="13"/>
      <c r="I125" s="11" t="str">
        <f>IF(C125="","",VLOOKUP(C125,TipoT!$C$7:$F$506,4,0))</f>
        <v/>
      </c>
      <c r="J125" s="11" t="str">
        <f>IF(I125="","",VLOOKUP(I125,Empleados!$C$7:$F$1006,4,0))</f>
        <v/>
      </c>
      <c r="K125" s="11" t="str">
        <f>IF(C125="","",VLOOKUP(C125,TipoT!$C$7:$G$506,5,0))</f>
        <v/>
      </c>
      <c r="L125" s="3"/>
      <c r="M125" s="68"/>
      <c r="N125" s="31"/>
      <c r="O125" s="70" t="str">
        <f t="shared" si="7"/>
        <v/>
      </c>
      <c r="P125" s="70" t="str">
        <f t="shared" si="8"/>
        <v/>
      </c>
      <c r="Q125" s="70" t="str">
        <f t="shared" si="10"/>
        <v/>
      </c>
      <c r="R125" s="3"/>
      <c r="S125" s="5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>
        <f>TipoT!C125</f>
        <v>0</v>
      </c>
      <c r="AI125" s="1">
        <f>Áreas!F125</f>
        <v>0</v>
      </c>
      <c r="AJ125" s="1"/>
      <c r="AK125" s="1"/>
      <c r="AL125" s="1">
        <f t="shared" si="9"/>
        <v>0</v>
      </c>
      <c r="AM125" s="1" t="e">
        <f>IF(C125=0,0,VLOOKUP(C125,TipoT!$C$7:$G$506,5,0))</f>
        <v>#N/A</v>
      </c>
    </row>
    <row r="126" spans="3:39" ht="25.35" customHeight="1" thickTop="1" thickBot="1" x14ac:dyDescent="0.3">
      <c r="C126" s="11" t="str">
        <f>IF(TipoT!C126=0,"",TipoT!C126)</f>
        <v/>
      </c>
      <c r="D126" s="45" t="str">
        <f>IF(C126="","",VLOOKUP(C126,TipoT!$C$7:$E$506,2,0))</f>
        <v/>
      </c>
      <c r="E126" s="43"/>
      <c r="F126" s="43"/>
      <c r="G126" s="8" t="str">
        <f t="shared" si="6"/>
        <v/>
      </c>
      <c r="H126" s="13"/>
      <c r="I126" s="11" t="str">
        <f>IF(C126="","",VLOOKUP(C126,TipoT!$C$7:$F$506,4,0))</f>
        <v/>
      </c>
      <c r="J126" s="11" t="str">
        <f>IF(I126="","",VLOOKUP(I126,Empleados!$C$7:$F$1006,4,0))</f>
        <v/>
      </c>
      <c r="K126" s="11" t="str">
        <f>IF(C126="","",VLOOKUP(C126,TipoT!$C$7:$G$506,5,0))</f>
        <v/>
      </c>
      <c r="L126" s="3"/>
      <c r="M126" s="68"/>
      <c r="N126" s="31"/>
      <c r="O126" s="70" t="str">
        <f t="shared" si="7"/>
        <v/>
      </c>
      <c r="P126" s="70" t="str">
        <f t="shared" si="8"/>
        <v/>
      </c>
      <c r="Q126" s="70" t="str">
        <f t="shared" si="10"/>
        <v/>
      </c>
      <c r="R126" s="3"/>
      <c r="S126" s="5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>
        <f>TipoT!C126</f>
        <v>0</v>
      </c>
      <c r="AI126" s="1">
        <f>Áreas!F126</f>
        <v>0</v>
      </c>
      <c r="AJ126" s="1"/>
      <c r="AK126" s="1"/>
      <c r="AL126" s="1">
        <f t="shared" si="9"/>
        <v>0</v>
      </c>
      <c r="AM126" s="1" t="e">
        <f>IF(C126=0,0,VLOOKUP(C126,TipoT!$C$7:$G$506,5,0))</f>
        <v>#N/A</v>
      </c>
    </row>
    <row r="127" spans="3:39" ht="25.35" customHeight="1" thickTop="1" thickBot="1" x14ac:dyDescent="0.3">
      <c r="C127" s="11" t="str">
        <f>IF(TipoT!C127=0,"",TipoT!C127)</f>
        <v/>
      </c>
      <c r="D127" s="45" t="str">
        <f>IF(C127="","",VLOOKUP(C127,TipoT!$C$7:$E$506,2,0))</f>
        <v/>
      </c>
      <c r="E127" s="43"/>
      <c r="F127" s="43"/>
      <c r="G127" s="8" t="str">
        <f t="shared" si="6"/>
        <v/>
      </c>
      <c r="H127" s="13"/>
      <c r="I127" s="11" t="str">
        <f>IF(C127="","",VLOOKUP(C127,TipoT!$C$7:$F$506,4,0))</f>
        <v/>
      </c>
      <c r="J127" s="11" t="str">
        <f>IF(I127="","",VLOOKUP(I127,Empleados!$C$7:$F$1006,4,0))</f>
        <v/>
      </c>
      <c r="K127" s="11" t="str">
        <f>IF(C127="","",VLOOKUP(C127,TipoT!$C$7:$G$506,5,0))</f>
        <v/>
      </c>
      <c r="L127" s="3"/>
      <c r="M127" s="68"/>
      <c r="N127" s="31"/>
      <c r="O127" s="70" t="str">
        <f t="shared" si="7"/>
        <v/>
      </c>
      <c r="P127" s="70" t="str">
        <f t="shared" si="8"/>
        <v/>
      </c>
      <c r="Q127" s="70" t="str">
        <f t="shared" si="10"/>
        <v/>
      </c>
      <c r="R127" s="3"/>
      <c r="S127" s="5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>
        <f>TipoT!C127</f>
        <v>0</v>
      </c>
      <c r="AI127" s="1">
        <f>Áreas!F127</f>
        <v>0</v>
      </c>
      <c r="AJ127" s="1"/>
      <c r="AK127" s="1"/>
      <c r="AL127" s="1">
        <f t="shared" si="9"/>
        <v>0</v>
      </c>
      <c r="AM127" s="1" t="e">
        <f>IF(C127=0,0,VLOOKUP(C127,TipoT!$C$7:$G$506,5,0))</f>
        <v>#N/A</v>
      </c>
    </row>
    <row r="128" spans="3:39" ht="25.35" customHeight="1" thickTop="1" thickBot="1" x14ac:dyDescent="0.3">
      <c r="C128" s="11" t="str">
        <f>IF(TipoT!C128=0,"",TipoT!C128)</f>
        <v/>
      </c>
      <c r="D128" s="45" t="str">
        <f>IF(C128="","",VLOOKUP(C128,TipoT!$C$7:$E$506,2,0))</f>
        <v/>
      </c>
      <c r="E128" s="43"/>
      <c r="F128" s="43"/>
      <c r="G128" s="8" t="str">
        <f t="shared" si="6"/>
        <v/>
      </c>
      <c r="H128" s="13"/>
      <c r="I128" s="11" t="str">
        <f>IF(C128="","",VLOOKUP(C128,TipoT!$C$7:$F$506,4,0))</f>
        <v/>
      </c>
      <c r="J128" s="11" t="str">
        <f>IF(I128="","",VLOOKUP(I128,Empleados!$C$7:$F$1006,4,0))</f>
        <v/>
      </c>
      <c r="K128" s="11" t="str">
        <f>IF(C128="","",VLOOKUP(C128,TipoT!$C$7:$G$506,5,0))</f>
        <v/>
      </c>
      <c r="L128" s="3"/>
      <c r="M128" s="68"/>
      <c r="N128" s="31"/>
      <c r="O128" s="70" t="str">
        <f t="shared" si="7"/>
        <v/>
      </c>
      <c r="P128" s="70" t="str">
        <f t="shared" si="8"/>
        <v/>
      </c>
      <c r="Q128" s="70" t="str">
        <f t="shared" si="10"/>
        <v/>
      </c>
      <c r="R128" s="3"/>
      <c r="S128" s="5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>
        <f>TipoT!C128</f>
        <v>0</v>
      </c>
      <c r="AI128" s="1">
        <f>Áreas!F128</f>
        <v>0</v>
      </c>
      <c r="AJ128" s="1"/>
      <c r="AK128" s="1"/>
      <c r="AL128" s="1">
        <f t="shared" si="9"/>
        <v>0</v>
      </c>
      <c r="AM128" s="1" t="e">
        <f>IF(C128=0,0,VLOOKUP(C128,TipoT!$C$7:$G$506,5,0))</f>
        <v>#N/A</v>
      </c>
    </row>
    <row r="129" spans="3:39" ht="25.35" customHeight="1" thickTop="1" thickBot="1" x14ac:dyDescent="0.3">
      <c r="C129" s="11" t="str">
        <f>IF(TipoT!C129=0,"",TipoT!C129)</f>
        <v/>
      </c>
      <c r="D129" s="45" t="str">
        <f>IF(C129="","",VLOOKUP(C129,TipoT!$C$7:$E$506,2,0))</f>
        <v/>
      </c>
      <c r="E129" s="43"/>
      <c r="F129" s="43"/>
      <c r="G129" s="8" t="str">
        <f t="shared" si="6"/>
        <v/>
      </c>
      <c r="H129" s="13"/>
      <c r="I129" s="11" t="str">
        <f>IF(C129="","",VLOOKUP(C129,TipoT!$C$7:$F$506,4,0))</f>
        <v/>
      </c>
      <c r="J129" s="11" t="str">
        <f>IF(I129="","",VLOOKUP(I129,Empleados!$C$7:$F$1006,4,0))</f>
        <v/>
      </c>
      <c r="K129" s="11" t="str">
        <f>IF(C129="","",VLOOKUP(C129,TipoT!$C$7:$G$506,5,0))</f>
        <v/>
      </c>
      <c r="L129" s="3"/>
      <c r="M129" s="68"/>
      <c r="N129" s="31"/>
      <c r="O129" s="70" t="str">
        <f t="shared" si="7"/>
        <v/>
      </c>
      <c r="P129" s="70" t="str">
        <f t="shared" si="8"/>
        <v/>
      </c>
      <c r="Q129" s="70" t="str">
        <f t="shared" si="10"/>
        <v/>
      </c>
      <c r="R129" s="3"/>
      <c r="S129" s="5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>
        <f>TipoT!C129</f>
        <v>0</v>
      </c>
      <c r="AI129" s="1">
        <f>Áreas!F129</f>
        <v>0</v>
      </c>
      <c r="AJ129" s="1"/>
      <c r="AK129" s="1"/>
      <c r="AL129" s="1">
        <f t="shared" si="9"/>
        <v>0</v>
      </c>
      <c r="AM129" s="1" t="e">
        <f>IF(C129=0,0,VLOOKUP(C129,TipoT!$C$7:$G$506,5,0))</f>
        <v>#N/A</v>
      </c>
    </row>
    <row r="130" spans="3:39" ht="25.35" customHeight="1" thickTop="1" thickBot="1" x14ac:dyDescent="0.3">
      <c r="C130" s="11" t="str">
        <f>IF(TipoT!C130=0,"",TipoT!C130)</f>
        <v/>
      </c>
      <c r="D130" s="45" t="str">
        <f>IF(C130="","",VLOOKUP(C130,TipoT!$C$7:$E$506,2,0))</f>
        <v/>
      </c>
      <c r="E130" s="43"/>
      <c r="F130" s="43"/>
      <c r="G130" s="8" t="str">
        <f t="shared" si="6"/>
        <v/>
      </c>
      <c r="H130" s="13"/>
      <c r="I130" s="11" t="str">
        <f>IF(C130="","",VLOOKUP(C130,TipoT!$C$7:$F$506,4,0))</f>
        <v/>
      </c>
      <c r="J130" s="11" t="str">
        <f>IF(I130="","",VLOOKUP(I130,Empleados!$C$7:$F$1006,4,0))</f>
        <v/>
      </c>
      <c r="K130" s="11" t="str">
        <f>IF(C130="","",VLOOKUP(C130,TipoT!$C$7:$G$506,5,0))</f>
        <v/>
      </c>
      <c r="L130" s="3"/>
      <c r="M130" s="68"/>
      <c r="N130" s="31"/>
      <c r="O130" s="70" t="str">
        <f t="shared" si="7"/>
        <v/>
      </c>
      <c r="P130" s="70" t="str">
        <f t="shared" si="8"/>
        <v/>
      </c>
      <c r="Q130" s="70" t="str">
        <f t="shared" si="10"/>
        <v/>
      </c>
      <c r="R130" s="3"/>
      <c r="S130" s="5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>
        <f>TipoT!C130</f>
        <v>0</v>
      </c>
      <c r="AI130" s="1">
        <f>Áreas!F130</f>
        <v>0</v>
      </c>
      <c r="AJ130" s="1"/>
      <c r="AK130" s="1"/>
      <c r="AL130" s="1">
        <f t="shared" si="9"/>
        <v>0</v>
      </c>
      <c r="AM130" s="1" t="e">
        <f>IF(C130=0,0,VLOOKUP(C130,TipoT!$C$7:$G$506,5,0))</f>
        <v>#N/A</v>
      </c>
    </row>
    <row r="131" spans="3:39" ht="25.35" customHeight="1" thickTop="1" thickBot="1" x14ac:dyDescent="0.3">
      <c r="C131" s="11" t="str">
        <f>IF(TipoT!C131=0,"",TipoT!C131)</f>
        <v/>
      </c>
      <c r="D131" s="45" t="str">
        <f>IF(C131="","",VLOOKUP(C131,TipoT!$C$7:$E$506,2,0))</f>
        <v/>
      </c>
      <c r="E131" s="43"/>
      <c r="F131" s="43"/>
      <c r="G131" s="8" t="str">
        <f t="shared" si="6"/>
        <v/>
      </c>
      <c r="H131" s="13"/>
      <c r="I131" s="11" t="str">
        <f>IF(C131="","",VLOOKUP(C131,TipoT!$C$7:$F$506,4,0))</f>
        <v/>
      </c>
      <c r="J131" s="11" t="str">
        <f>IF(I131="","",VLOOKUP(I131,Empleados!$C$7:$F$1006,4,0))</f>
        <v/>
      </c>
      <c r="K131" s="11" t="str">
        <f>IF(C131="","",VLOOKUP(C131,TipoT!$C$7:$G$506,5,0))</f>
        <v/>
      </c>
      <c r="L131" s="3"/>
      <c r="M131" s="68"/>
      <c r="N131" s="31"/>
      <c r="O131" s="70" t="str">
        <f t="shared" si="7"/>
        <v/>
      </c>
      <c r="P131" s="70" t="str">
        <f t="shared" si="8"/>
        <v/>
      </c>
      <c r="Q131" s="70" t="str">
        <f t="shared" si="10"/>
        <v/>
      </c>
      <c r="R131" s="3"/>
      <c r="S131" s="5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>
        <f>TipoT!C131</f>
        <v>0</v>
      </c>
      <c r="AI131" s="1">
        <f>Áreas!F131</f>
        <v>0</v>
      </c>
      <c r="AJ131" s="1"/>
      <c r="AK131" s="1"/>
      <c r="AL131" s="1">
        <f t="shared" si="9"/>
        <v>0</v>
      </c>
      <c r="AM131" s="1" t="e">
        <f>IF(C131=0,0,VLOOKUP(C131,TipoT!$C$7:$G$506,5,0))</f>
        <v>#N/A</v>
      </c>
    </row>
    <row r="132" spans="3:39" ht="25.35" customHeight="1" thickTop="1" thickBot="1" x14ac:dyDescent="0.3">
      <c r="C132" s="11" t="str">
        <f>IF(TipoT!C132=0,"",TipoT!C132)</f>
        <v/>
      </c>
      <c r="D132" s="45" t="str">
        <f>IF(C132="","",VLOOKUP(C132,TipoT!$C$7:$E$506,2,0))</f>
        <v/>
      </c>
      <c r="E132" s="43"/>
      <c r="F132" s="43"/>
      <c r="G132" s="8" t="str">
        <f t="shared" si="6"/>
        <v/>
      </c>
      <c r="H132" s="13"/>
      <c r="I132" s="11" t="str">
        <f>IF(C132="","",VLOOKUP(C132,TipoT!$C$7:$F$506,4,0))</f>
        <v/>
      </c>
      <c r="J132" s="11" t="str">
        <f>IF(I132="","",VLOOKUP(I132,Empleados!$C$7:$F$1006,4,0))</f>
        <v/>
      </c>
      <c r="K132" s="11" t="str">
        <f>IF(C132="","",VLOOKUP(C132,TipoT!$C$7:$G$506,5,0))</f>
        <v/>
      </c>
      <c r="L132" s="3"/>
      <c r="M132" s="68"/>
      <c r="N132" s="31"/>
      <c r="O132" s="70" t="str">
        <f t="shared" si="7"/>
        <v/>
      </c>
      <c r="P132" s="70" t="str">
        <f t="shared" si="8"/>
        <v/>
      </c>
      <c r="Q132" s="70" t="str">
        <f t="shared" si="10"/>
        <v/>
      </c>
      <c r="R132" s="3"/>
      <c r="S132" s="5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>
        <f>TipoT!C132</f>
        <v>0</v>
      </c>
      <c r="AI132" s="1">
        <f>Áreas!F132</f>
        <v>0</v>
      </c>
      <c r="AJ132" s="1"/>
      <c r="AK132" s="1"/>
      <c r="AL132" s="1">
        <f t="shared" si="9"/>
        <v>0</v>
      </c>
      <c r="AM132" s="1" t="e">
        <f>IF(C132=0,0,VLOOKUP(C132,TipoT!$C$7:$G$506,5,0))</f>
        <v>#N/A</v>
      </c>
    </row>
    <row r="133" spans="3:39" ht="25.35" customHeight="1" thickTop="1" thickBot="1" x14ac:dyDescent="0.3">
      <c r="C133" s="11" t="str">
        <f>IF(TipoT!C133=0,"",TipoT!C133)</f>
        <v/>
      </c>
      <c r="D133" s="45" t="str">
        <f>IF(C133="","",VLOOKUP(C133,TipoT!$C$7:$E$506,2,0))</f>
        <v/>
      </c>
      <c r="E133" s="43"/>
      <c r="F133" s="43"/>
      <c r="G133" s="8" t="str">
        <f t="shared" si="6"/>
        <v/>
      </c>
      <c r="H133" s="13"/>
      <c r="I133" s="11" t="str">
        <f>IF(C133="","",VLOOKUP(C133,TipoT!$C$7:$F$506,4,0))</f>
        <v/>
      </c>
      <c r="J133" s="11" t="str">
        <f>IF(I133="","",VLOOKUP(I133,Empleados!$C$7:$F$1006,4,0))</f>
        <v/>
      </c>
      <c r="K133" s="11" t="str">
        <f>IF(C133="","",VLOOKUP(C133,TipoT!$C$7:$G$506,5,0))</f>
        <v/>
      </c>
      <c r="L133" s="3"/>
      <c r="M133" s="68"/>
      <c r="N133" s="31"/>
      <c r="O133" s="70" t="str">
        <f t="shared" si="7"/>
        <v/>
      </c>
      <c r="P133" s="70" t="str">
        <f t="shared" si="8"/>
        <v/>
      </c>
      <c r="Q133" s="70" t="str">
        <f t="shared" si="10"/>
        <v/>
      </c>
      <c r="R133" s="3"/>
      <c r="S133" s="5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>
        <f>TipoT!C133</f>
        <v>0</v>
      </c>
      <c r="AI133" s="1">
        <f>Áreas!F133</f>
        <v>0</v>
      </c>
      <c r="AJ133" s="1"/>
      <c r="AK133" s="1"/>
      <c r="AL133" s="1">
        <f t="shared" si="9"/>
        <v>0</v>
      </c>
      <c r="AM133" s="1" t="e">
        <f>IF(C133=0,0,VLOOKUP(C133,TipoT!$C$7:$G$506,5,0))</f>
        <v>#N/A</v>
      </c>
    </row>
    <row r="134" spans="3:39" ht="25.35" customHeight="1" thickTop="1" thickBot="1" x14ac:dyDescent="0.3">
      <c r="C134" s="11" t="str">
        <f>IF(TipoT!C134=0,"",TipoT!C134)</f>
        <v/>
      </c>
      <c r="D134" s="45" t="str">
        <f>IF(C134="","",VLOOKUP(C134,TipoT!$C$7:$E$506,2,0))</f>
        <v/>
      </c>
      <c r="E134" s="43"/>
      <c r="F134" s="43"/>
      <c r="G134" s="8" t="str">
        <f t="shared" si="6"/>
        <v/>
      </c>
      <c r="H134" s="13"/>
      <c r="I134" s="11" t="str">
        <f>IF(C134="","",VLOOKUP(C134,TipoT!$C$7:$F$506,4,0))</f>
        <v/>
      </c>
      <c r="J134" s="11" t="str">
        <f>IF(I134="","",VLOOKUP(I134,Empleados!$C$7:$F$1006,4,0))</f>
        <v/>
      </c>
      <c r="K134" s="11" t="str">
        <f>IF(C134="","",VLOOKUP(C134,TipoT!$C$7:$G$506,5,0))</f>
        <v/>
      </c>
      <c r="L134" s="3"/>
      <c r="M134" s="68"/>
      <c r="N134" s="31"/>
      <c r="O134" s="70" t="str">
        <f t="shared" si="7"/>
        <v/>
      </c>
      <c r="P134" s="70" t="str">
        <f t="shared" si="8"/>
        <v/>
      </c>
      <c r="Q134" s="70" t="str">
        <f t="shared" si="10"/>
        <v/>
      </c>
      <c r="R134" s="3"/>
      <c r="S134" s="5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>
        <f>TipoT!C134</f>
        <v>0</v>
      </c>
      <c r="AI134" s="1">
        <f>Áreas!F134</f>
        <v>0</v>
      </c>
      <c r="AJ134" s="1"/>
      <c r="AK134" s="1"/>
      <c r="AL134" s="1">
        <f t="shared" si="9"/>
        <v>0</v>
      </c>
      <c r="AM134" s="1" t="e">
        <f>IF(C134=0,0,VLOOKUP(C134,TipoT!$C$7:$G$506,5,0))</f>
        <v>#N/A</v>
      </c>
    </row>
    <row r="135" spans="3:39" ht="25.35" customHeight="1" thickTop="1" thickBot="1" x14ac:dyDescent="0.3">
      <c r="C135" s="11" t="str">
        <f>IF(TipoT!C135=0,"",TipoT!C135)</f>
        <v/>
      </c>
      <c r="D135" s="45" t="str">
        <f>IF(C135="","",VLOOKUP(C135,TipoT!$C$7:$E$506,2,0))</f>
        <v/>
      </c>
      <c r="E135" s="43"/>
      <c r="F135" s="43"/>
      <c r="G135" s="8" t="str">
        <f t="shared" ref="G135:G198" si="11">IF(F135=0,"",F135+1-E135)</f>
        <v/>
      </c>
      <c r="H135" s="13"/>
      <c r="I135" s="11" t="str">
        <f>IF(C135="","",VLOOKUP(C135,TipoT!$C$7:$F$506,4,0))</f>
        <v/>
      </c>
      <c r="J135" s="11" t="str">
        <f>IF(I135="","",VLOOKUP(I135,Empleados!$C$7:$F$1006,4,0))</f>
        <v/>
      </c>
      <c r="K135" s="11" t="str">
        <f>IF(C135="","",VLOOKUP(C135,TipoT!$C$7:$G$506,5,0))</f>
        <v/>
      </c>
      <c r="L135" s="3"/>
      <c r="M135" s="68"/>
      <c r="N135" s="31"/>
      <c r="O135" s="70" t="str">
        <f t="shared" ref="O135:O198" si="12">IF(L135=0,"",M135/L135)</f>
        <v/>
      </c>
      <c r="P135" s="70" t="str">
        <f t="shared" ref="P135:P198" si="13">IF(K135="","",M135/K135)</f>
        <v/>
      </c>
      <c r="Q135" s="70" t="str">
        <f t="shared" si="10"/>
        <v/>
      </c>
      <c r="R135" s="3"/>
      <c r="S135" s="5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>
        <f>TipoT!C135</f>
        <v>0</v>
      </c>
      <c r="AI135" s="1">
        <f>Áreas!F135</f>
        <v>0</v>
      </c>
      <c r="AJ135" s="1"/>
      <c r="AK135" s="1"/>
      <c r="AL135" s="1">
        <f t="shared" ref="AL135:AL198" si="14">IF(E135=0,0,MONTH(E135))</f>
        <v>0</v>
      </c>
      <c r="AM135" s="1" t="e">
        <f>IF(C135=0,0,VLOOKUP(C135,TipoT!$C$7:$G$506,5,0))</f>
        <v>#N/A</v>
      </c>
    </row>
    <row r="136" spans="3:39" ht="25.35" customHeight="1" thickTop="1" thickBot="1" x14ac:dyDescent="0.3">
      <c r="C136" s="11" t="str">
        <f>IF(TipoT!C136=0,"",TipoT!C136)</f>
        <v/>
      </c>
      <c r="D136" s="45" t="str">
        <f>IF(C136="","",VLOOKUP(C136,TipoT!$C$7:$E$506,2,0))</f>
        <v/>
      </c>
      <c r="E136" s="43"/>
      <c r="F136" s="43"/>
      <c r="G136" s="8" t="str">
        <f t="shared" si="11"/>
        <v/>
      </c>
      <c r="H136" s="13"/>
      <c r="I136" s="11" t="str">
        <f>IF(C136="","",VLOOKUP(C136,TipoT!$C$7:$F$506,4,0))</f>
        <v/>
      </c>
      <c r="J136" s="11" t="str">
        <f>IF(I136="","",VLOOKUP(I136,Empleados!$C$7:$F$1006,4,0))</f>
        <v/>
      </c>
      <c r="K136" s="11" t="str">
        <f>IF(C136="","",VLOOKUP(C136,TipoT!$C$7:$G$506,5,0))</f>
        <v/>
      </c>
      <c r="L136" s="3"/>
      <c r="M136" s="68"/>
      <c r="N136" s="31"/>
      <c r="O136" s="70" t="str">
        <f t="shared" si="12"/>
        <v/>
      </c>
      <c r="P136" s="70" t="str">
        <f t="shared" si="13"/>
        <v/>
      </c>
      <c r="Q136" s="70" t="str">
        <f t="shared" ref="Q136:Q199" si="15">IFERROR(IF(L136=0,"",P136/L136), "")</f>
        <v/>
      </c>
      <c r="R136" s="3"/>
      <c r="S136" s="5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>
        <f>TipoT!C136</f>
        <v>0</v>
      </c>
      <c r="AI136" s="1">
        <f>Áreas!F136</f>
        <v>0</v>
      </c>
      <c r="AJ136" s="1"/>
      <c r="AK136" s="1"/>
      <c r="AL136" s="1">
        <f t="shared" si="14"/>
        <v>0</v>
      </c>
      <c r="AM136" s="1" t="e">
        <f>IF(C136=0,0,VLOOKUP(C136,TipoT!$C$7:$G$506,5,0))</f>
        <v>#N/A</v>
      </c>
    </row>
    <row r="137" spans="3:39" ht="25.35" customHeight="1" thickTop="1" thickBot="1" x14ac:dyDescent="0.3">
      <c r="C137" s="11" t="str">
        <f>IF(TipoT!C137=0,"",TipoT!C137)</f>
        <v/>
      </c>
      <c r="D137" s="45" t="str">
        <f>IF(C137="","",VLOOKUP(C137,TipoT!$C$7:$E$506,2,0))</f>
        <v/>
      </c>
      <c r="E137" s="43"/>
      <c r="F137" s="43"/>
      <c r="G137" s="8" t="str">
        <f t="shared" si="11"/>
        <v/>
      </c>
      <c r="H137" s="13"/>
      <c r="I137" s="11" t="str">
        <f>IF(C137="","",VLOOKUP(C137,TipoT!$C$7:$F$506,4,0))</f>
        <v/>
      </c>
      <c r="J137" s="11" t="str">
        <f>IF(I137="","",VLOOKUP(I137,Empleados!$C$7:$F$1006,4,0))</f>
        <v/>
      </c>
      <c r="K137" s="11" t="str">
        <f>IF(C137="","",VLOOKUP(C137,TipoT!$C$7:$G$506,5,0))</f>
        <v/>
      </c>
      <c r="L137" s="3"/>
      <c r="M137" s="68"/>
      <c r="N137" s="31"/>
      <c r="O137" s="70" t="str">
        <f t="shared" si="12"/>
        <v/>
      </c>
      <c r="P137" s="70" t="str">
        <f t="shared" si="13"/>
        <v/>
      </c>
      <c r="Q137" s="70" t="str">
        <f t="shared" si="15"/>
        <v/>
      </c>
      <c r="R137" s="3"/>
      <c r="S137" s="5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>
        <f>TipoT!C137</f>
        <v>0</v>
      </c>
      <c r="AI137" s="1">
        <f>Áreas!F137</f>
        <v>0</v>
      </c>
      <c r="AJ137" s="1"/>
      <c r="AK137" s="1"/>
      <c r="AL137" s="1">
        <f t="shared" si="14"/>
        <v>0</v>
      </c>
      <c r="AM137" s="1" t="e">
        <f>IF(C137=0,0,VLOOKUP(C137,TipoT!$C$7:$G$506,5,0))</f>
        <v>#N/A</v>
      </c>
    </row>
    <row r="138" spans="3:39" ht="25.35" customHeight="1" thickTop="1" thickBot="1" x14ac:dyDescent="0.3">
      <c r="C138" s="11" t="str">
        <f>IF(TipoT!C138=0,"",TipoT!C138)</f>
        <v/>
      </c>
      <c r="D138" s="45" t="str">
        <f>IF(C138="","",VLOOKUP(C138,TipoT!$C$7:$E$506,2,0))</f>
        <v/>
      </c>
      <c r="E138" s="43"/>
      <c r="F138" s="43"/>
      <c r="G138" s="8" t="str">
        <f t="shared" si="11"/>
        <v/>
      </c>
      <c r="H138" s="13"/>
      <c r="I138" s="11" t="str">
        <f>IF(C138="","",VLOOKUP(C138,TipoT!$C$7:$F$506,4,0))</f>
        <v/>
      </c>
      <c r="J138" s="11" t="str">
        <f>IF(I138="","",VLOOKUP(I138,Empleados!$C$7:$F$1006,4,0))</f>
        <v/>
      </c>
      <c r="K138" s="11" t="str">
        <f>IF(C138="","",VLOOKUP(C138,TipoT!$C$7:$G$506,5,0))</f>
        <v/>
      </c>
      <c r="L138" s="3"/>
      <c r="M138" s="68"/>
      <c r="N138" s="31"/>
      <c r="O138" s="70" t="str">
        <f t="shared" si="12"/>
        <v/>
      </c>
      <c r="P138" s="70" t="str">
        <f t="shared" si="13"/>
        <v/>
      </c>
      <c r="Q138" s="70" t="str">
        <f t="shared" si="15"/>
        <v/>
      </c>
      <c r="R138" s="3"/>
      <c r="S138" s="5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>
        <f>TipoT!C138</f>
        <v>0</v>
      </c>
      <c r="AI138" s="1">
        <f>Áreas!F138</f>
        <v>0</v>
      </c>
      <c r="AJ138" s="1"/>
      <c r="AK138" s="1"/>
      <c r="AL138" s="1">
        <f t="shared" si="14"/>
        <v>0</v>
      </c>
      <c r="AM138" s="1" t="e">
        <f>IF(C138=0,0,VLOOKUP(C138,TipoT!$C$7:$G$506,5,0))</f>
        <v>#N/A</v>
      </c>
    </row>
    <row r="139" spans="3:39" ht="25.35" customHeight="1" thickTop="1" thickBot="1" x14ac:dyDescent="0.3">
      <c r="C139" s="11" t="str">
        <f>IF(TipoT!C139=0,"",TipoT!C139)</f>
        <v/>
      </c>
      <c r="D139" s="45" t="str">
        <f>IF(C139="","",VLOOKUP(C139,TipoT!$C$7:$E$506,2,0))</f>
        <v/>
      </c>
      <c r="E139" s="43"/>
      <c r="F139" s="43"/>
      <c r="G139" s="8" t="str">
        <f t="shared" si="11"/>
        <v/>
      </c>
      <c r="H139" s="13"/>
      <c r="I139" s="11" t="str">
        <f>IF(C139="","",VLOOKUP(C139,TipoT!$C$7:$F$506,4,0))</f>
        <v/>
      </c>
      <c r="J139" s="11" t="str">
        <f>IF(I139="","",VLOOKUP(I139,Empleados!$C$7:$F$1006,4,0))</f>
        <v/>
      </c>
      <c r="K139" s="11" t="str">
        <f>IF(C139="","",VLOOKUP(C139,TipoT!$C$7:$G$506,5,0))</f>
        <v/>
      </c>
      <c r="L139" s="3"/>
      <c r="M139" s="68"/>
      <c r="N139" s="31"/>
      <c r="O139" s="70" t="str">
        <f t="shared" si="12"/>
        <v/>
      </c>
      <c r="P139" s="70" t="str">
        <f t="shared" si="13"/>
        <v/>
      </c>
      <c r="Q139" s="70" t="str">
        <f t="shared" si="15"/>
        <v/>
      </c>
      <c r="R139" s="3"/>
      <c r="S139" s="5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>
        <f>TipoT!C139</f>
        <v>0</v>
      </c>
      <c r="AI139" s="1">
        <f>Áreas!F139</f>
        <v>0</v>
      </c>
      <c r="AJ139" s="1"/>
      <c r="AK139" s="1"/>
      <c r="AL139" s="1">
        <f t="shared" si="14"/>
        <v>0</v>
      </c>
      <c r="AM139" s="1" t="e">
        <f>IF(C139=0,0,VLOOKUP(C139,TipoT!$C$7:$G$506,5,0))</f>
        <v>#N/A</v>
      </c>
    </row>
    <row r="140" spans="3:39" ht="25.35" customHeight="1" thickTop="1" thickBot="1" x14ac:dyDescent="0.3">
      <c r="C140" s="11" t="str">
        <f>IF(TipoT!C140=0,"",TipoT!C140)</f>
        <v/>
      </c>
      <c r="D140" s="45" t="str">
        <f>IF(C140="","",VLOOKUP(C140,TipoT!$C$7:$E$506,2,0))</f>
        <v/>
      </c>
      <c r="E140" s="43"/>
      <c r="F140" s="43"/>
      <c r="G140" s="8" t="str">
        <f t="shared" si="11"/>
        <v/>
      </c>
      <c r="H140" s="13"/>
      <c r="I140" s="11" t="str">
        <f>IF(C140="","",VLOOKUP(C140,TipoT!$C$7:$F$506,4,0))</f>
        <v/>
      </c>
      <c r="J140" s="11" t="str">
        <f>IF(I140="","",VLOOKUP(I140,Empleados!$C$7:$F$1006,4,0))</f>
        <v/>
      </c>
      <c r="K140" s="11" t="str">
        <f>IF(C140="","",VLOOKUP(C140,TipoT!$C$7:$G$506,5,0))</f>
        <v/>
      </c>
      <c r="L140" s="3"/>
      <c r="M140" s="68"/>
      <c r="N140" s="31"/>
      <c r="O140" s="70" t="str">
        <f t="shared" si="12"/>
        <v/>
      </c>
      <c r="P140" s="70" t="str">
        <f t="shared" si="13"/>
        <v/>
      </c>
      <c r="Q140" s="70" t="str">
        <f t="shared" si="15"/>
        <v/>
      </c>
      <c r="R140" s="3"/>
      <c r="S140" s="5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>
        <f>TipoT!C140</f>
        <v>0</v>
      </c>
      <c r="AI140" s="1">
        <f>Áreas!F140</f>
        <v>0</v>
      </c>
      <c r="AJ140" s="1"/>
      <c r="AK140" s="1"/>
      <c r="AL140" s="1">
        <f t="shared" si="14"/>
        <v>0</v>
      </c>
      <c r="AM140" s="1" t="e">
        <f>IF(C140=0,0,VLOOKUP(C140,TipoT!$C$7:$G$506,5,0))</f>
        <v>#N/A</v>
      </c>
    </row>
    <row r="141" spans="3:39" ht="25.35" customHeight="1" thickTop="1" thickBot="1" x14ac:dyDescent="0.3">
      <c r="C141" s="11" t="str">
        <f>IF(TipoT!C141=0,"",TipoT!C141)</f>
        <v/>
      </c>
      <c r="D141" s="45" t="str">
        <f>IF(C141="","",VLOOKUP(C141,TipoT!$C$7:$E$506,2,0))</f>
        <v/>
      </c>
      <c r="E141" s="43"/>
      <c r="F141" s="43"/>
      <c r="G141" s="8" t="str">
        <f t="shared" si="11"/>
        <v/>
      </c>
      <c r="H141" s="13"/>
      <c r="I141" s="11" t="str">
        <f>IF(C141="","",VLOOKUP(C141,TipoT!$C$7:$F$506,4,0))</f>
        <v/>
      </c>
      <c r="J141" s="11" t="str">
        <f>IF(I141="","",VLOOKUP(I141,Empleados!$C$7:$F$1006,4,0))</f>
        <v/>
      </c>
      <c r="K141" s="11" t="str">
        <f>IF(C141="","",VLOOKUP(C141,TipoT!$C$7:$G$506,5,0))</f>
        <v/>
      </c>
      <c r="L141" s="3"/>
      <c r="M141" s="68"/>
      <c r="N141" s="31"/>
      <c r="O141" s="70" t="str">
        <f t="shared" si="12"/>
        <v/>
      </c>
      <c r="P141" s="70" t="str">
        <f t="shared" si="13"/>
        <v/>
      </c>
      <c r="Q141" s="70" t="str">
        <f t="shared" si="15"/>
        <v/>
      </c>
      <c r="R141" s="3"/>
      <c r="S141" s="5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>
        <f>TipoT!C141</f>
        <v>0</v>
      </c>
      <c r="AI141" s="1">
        <f>Áreas!F141</f>
        <v>0</v>
      </c>
      <c r="AJ141" s="1"/>
      <c r="AK141" s="1"/>
      <c r="AL141" s="1">
        <f t="shared" si="14"/>
        <v>0</v>
      </c>
      <c r="AM141" s="1" t="e">
        <f>IF(C141=0,0,VLOOKUP(C141,TipoT!$C$7:$G$506,5,0))</f>
        <v>#N/A</v>
      </c>
    </row>
    <row r="142" spans="3:39" ht="25.35" customHeight="1" thickTop="1" thickBot="1" x14ac:dyDescent="0.3">
      <c r="C142" s="11" t="str">
        <f>IF(TipoT!C142=0,"",TipoT!C142)</f>
        <v/>
      </c>
      <c r="D142" s="45" t="str">
        <f>IF(C142="","",VLOOKUP(C142,TipoT!$C$7:$E$506,2,0))</f>
        <v/>
      </c>
      <c r="E142" s="43"/>
      <c r="F142" s="43"/>
      <c r="G142" s="8" t="str">
        <f t="shared" si="11"/>
        <v/>
      </c>
      <c r="H142" s="13"/>
      <c r="I142" s="11" t="str">
        <f>IF(C142="","",VLOOKUP(C142,TipoT!$C$7:$F$506,4,0))</f>
        <v/>
      </c>
      <c r="J142" s="11" t="str">
        <f>IF(I142="","",VLOOKUP(I142,Empleados!$C$7:$F$1006,4,0))</f>
        <v/>
      </c>
      <c r="K142" s="11" t="str">
        <f>IF(C142="","",VLOOKUP(C142,TipoT!$C$7:$G$506,5,0))</f>
        <v/>
      </c>
      <c r="L142" s="3"/>
      <c r="M142" s="68"/>
      <c r="N142" s="31"/>
      <c r="O142" s="70" t="str">
        <f t="shared" si="12"/>
        <v/>
      </c>
      <c r="P142" s="70" t="str">
        <f t="shared" si="13"/>
        <v/>
      </c>
      <c r="Q142" s="70" t="str">
        <f t="shared" si="15"/>
        <v/>
      </c>
      <c r="R142" s="3"/>
      <c r="S142" s="5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>
        <f>TipoT!C142</f>
        <v>0</v>
      </c>
      <c r="AI142" s="1">
        <f>Áreas!F142</f>
        <v>0</v>
      </c>
      <c r="AJ142" s="1"/>
      <c r="AK142" s="1"/>
      <c r="AL142" s="1">
        <f t="shared" si="14"/>
        <v>0</v>
      </c>
      <c r="AM142" s="1" t="e">
        <f>IF(C142=0,0,VLOOKUP(C142,TipoT!$C$7:$G$506,5,0))</f>
        <v>#N/A</v>
      </c>
    </row>
    <row r="143" spans="3:39" ht="25.35" customHeight="1" thickTop="1" thickBot="1" x14ac:dyDescent="0.3">
      <c r="C143" s="11" t="str">
        <f>IF(TipoT!C143=0,"",TipoT!C143)</f>
        <v/>
      </c>
      <c r="D143" s="45" t="str">
        <f>IF(C143="","",VLOOKUP(C143,TipoT!$C$7:$E$506,2,0))</f>
        <v/>
      </c>
      <c r="E143" s="43"/>
      <c r="F143" s="43"/>
      <c r="G143" s="8" t="str">
        <f t="shared" si="11"/>
        <v/>
      </c>
      <c r="H143" s="13"/>
      <c r="I143" s="11" t="str">
        <f>IF(C143="","",VLOOKUP(C143,TipoT!$C$7:$F$506,4,0))</f>
        <v/>
      </c>
      <c r="J143" s="11" t="str">
        <f>IF(I143="","",VLOOKUP(I143,Empleados!$C$7:$F$1006,4,0))</f>
        <v/>
      </c>
      <c r="K143" s="11" t="str">
        <f>IF(C143="","",VLOOKUP(C143,TipoT!$C$7:$G$506,5,0))</f>
        <v/>
      </c>
      <c r="L143" s="3"/>
      <c r="M143" s="68"/>
      <c r="N143" s="31"/>
      <c r="O143" s="70" t="str">
        <f t="shared" si="12"/>
        <v/>
      </c>
      <c r="P143" s="70" t="str">
        <f t="shared" si="13"/>
        <v/>
      </c>
      <c r="Q143" s="70" t="str">
        <f t="shared" si="15"/>
        <v/>
      </c>
      <c r="R143" s="3"/>
      <c r="S143" s="5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>
        <f>TipoT!C143</f>
        <v>0</v>
      </c>
      <c r="AI143" s="1">
        <f>Áreas!F143</f>
        <v>0</v>
      </c>
      <c r="AJ143" s="1"/>
      <c r="AK143" s="1"/>
      <c r="AL143" s="1">
        <f t="shared" si="14"/>
        <v>0</v>
      </c>
      <c r="AM143" s="1" t="e">
        <f>IF(C143=0,0,VLOOKUP(C143,TipoT!$C$7:$G$506,5,0))</f>
        <v>#N/A</v>
      </c>
    </row>
    <row r="144" spans="3:39" ht="25.35" customHeight="1" thickTop="1" thickBot="1" x14ac:dyDescent="0.3">
      <c r="C144" s="11" t="str">
        <f>IF(TipoT!C144=0,"",TipoT!C144)</f>
        <v/>
      </c>
      <c r="D144" s="45" t="str">
        <f>IF(C144="","",VLOOKUP(C144,TipoT!$C$7:$E$506,2,0))</f>
        <v/>
      </c>
      <c r="E144" s="43"/>
      <c r="F144" s="43"/>
      <c r="G144" s="8" t="str">
        <f t="shared" si="11"/>
        <v/>
      </c>
      <c r="H144" s="13"/>
      <c r="I144" s="11" t="str">
        <f>IF(C144="","",VLOOKUP(C144,TipoT!$C$7:$F$506,4,0))</f>
        <v/>
      </c>
      <c r="J144" s="11" t="str">
        <f>IF(I144="","",VLOOKUP(I144,Empleados!$C$7:$F$1006,4,0))</f>
        <v/>
      </c>
      <c r="K144" s="11" t="str">
        <f>IF(C144="","",VLOOKUP(C144,TipoT!$C$7:$G$506,5,0))</f>
        <v/>
      </c>
      <c r="L144" s="3"/>
      <c r="M144" s="68"/>
      <c r="N144" s="31"/>
      <c r="O144" s="70" t="str">
        <f t="shared" si="12"/>
        <v/>
      </c>
      <c r="P144" s="70" t="str">
        <f t="shared" si="13"/>
        <v/>
      </c>
      <c r="Q144" s="70" t="str">
        <f t="shared" si="15"/>
        <v/>
      </c>
      <c r="R144" s="3"/>
      <c r="S144" s="5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>
        <f>TipoT!C144</f>
        <v>0</v>
      </c>
      <c r="AI144" s="1">
        <f>Áreas!F144</f>
        <v>0</v>
      </c>
      <c r="AJ144" s="1"/>
      <c r="AK144" s="1"/>
      <c r="AL144" s="1">
        <f t="shared" si="14"/>
        <v>0</v>
      </c>
      <c r="AM144" s="1" t="e">
        <f>IF(C144=0,0,VLOOKUP(C144,TipoT!$C$7:$G$506,5,0))</f>
        <v>#N/A</v>
      </c>
    </row>
    <row r="145" spans="3:39" ht="25.35" customHeight="1" thickTop="1" thickBot="1" x14ac:dyDescent="0.3">
      <c r="C145" s="11" t="str">
        <f>IF(TipoT!C145=0,"",TipoT!C145)</f>
        <v/>
      </c>
      <c r="D145" s="45" t="str">
        <f>IF(C145="","",VLOOKUP(C145,TipoT!$C$7:$E$506,2,0))</f>
        <v/>
      </c>
      <c r="E145" s="43"/>
      <c r="F145" s="43"/>
      <c r="G145" s="8" t="str">
        <f t="shared" si="11"/>
        <v/>
      </c>
      <c r="H145" s="13"/>
      <c r="I145" s="11" t="str">
        <f>IF(C145="","",VLOOKUP(C145,TipoT!$C$7:$F$506,4,0))</f>
        <v/>
      </c>
      <c r="J145" s="11" t="str">
        <f>IF(I145="","",VLOOKUP(I145,Empleados!$C$7:$F$1006,4,0))</f>
        <v/>
      </c>
      <c r="K145" s="11" t="str">
        <f>IF(C145="","",VLOOKUP(C145,TipoT!$C$7:$G$506,5,0))</f>
        <v/>
      </c>
      <c r="L145" s="3"/>
      <c r="M145" s="68"/>
      <c r="N145" s="31"/>
      <c r="O145" s="70" t="str">
        <f t="shared" si="12"/>
        <v/>
      </c>
      <c r="P145" s="70" t="str">
        <f t="shared" si="13"/>
        <v/>
      </c>
      <c r="Q145" s="70" t="str">
        <f t="shared" si="15"/>
        <v/>
      </c>
      <c r="R145" s="3"/>
      <c r="S145" s="5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>
        <f>TipoT!C145</f>
        <v>0</v>
      </c>
      <c r="AI145" s="1">
        <f>Áreas!F145</f>
        <v>0</v>
      </c>
      <c r="AJ145" s="1"/>
      <c r="AK145" s="1"/>
      <c r="AL145" s="1">
        <f t="shared" si="14"/>
        <v>0</v>
      </c>
      <c r="AM145" s="1" t="e">
        <f>IF(C145=0,0,VLOOKUP(C145,TipoT!$C$7:$G$506,5,0))</f>
        <v>#N/A</v>
      </c>
    </row>
    <row r="146" spans="3:39" ht="25.35" customHeight="1" thickTop="1" thickBot="1" x14ac:dyDescent="0.3">
      <c r="C146" s="11" t="str">
        <f>IF(TipoT!C146=0,"",TipoT!C146)</f>
        <v/>
      </c>
      <c r="D146" s="45" t="str">
        <f>IF(C146="","",VLOOKUP(C146,TipoT!$C$7:$E$506,2,0))</f>
        <v/>
      </c>
      <c r="E146" s="43"/>
      <c r="F146" s="43"/>
      <c r="G146" s="8" t="str">
        <f t="shared" si="11"/>
        <v/>
      </c>
      <c r="H146" s="13"/>
      <c r="I146" s="11" t="str">
        <f>IF(C146="","",VLOOKUP(C146,TipoT!$C$7:$F$506,4,0))</f>
        <v/>
      </c>
      <c r="J146" s="11" t="str">
        <f>IF(I146="","",VLOOKUP(I146,Empleados!$C$7:$F$1006,4,0))</f>
        <v/>
      </c>
      <c r="K146" s="11" t="str">
        <f>IF(C146="","",VLOOKUP(C146,TipoT!$C$7:$G$506,5,0))</f>
        <v/>
      </c>
      <c r="L146" s="3"/>
      <c r="M146" s="68"/>
      <c r="N146" s="31"/>
      <c r="O146" s="70" t="str">
        <f t="shared" si="12"/>
        <v/>
      </c>
      <c r="P146" s="70" t="str">
        <f t="shared" si="13"/>
        <v/>
      </c>
      <c r="Q146" s="70" t="str">
        <f t="shared" si="15"/>
        <v/>
      </c>
      <c r="R146" s="3"/>
      <c r="S146" s="5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>
        <f>TipoT!C146</f>
        <v>0</v>
      </c>
      <c r="AI146" s="1">
        <f>Áreas!F146</f>
        <v>0</v>
      </c>
      <c r="AJ146" s="1"/>
      <c r="AK146" s="1"/>
      <c r="AL146" s="1">
        <f t="shared" si="14"/>
        <v>0</v>
      </c>
      <c r="AM146" s="1" t="e">
        <f>IF(C146=0,0,VLOOKUP(C146,TipoT!$C$7:$G$506,5,0))</f>
        <v>#N/A</v>
      </c>
    </row>
    <row r="147" spans="3:39" ht="25.35" customHeight="1" thickTop="1" thickBot="1" x14ac:dyDescent="0.3">
      <c r="C147" s="11" t="str">
        <f>IF(TipoT!C147=0,"",TipoT!C147)</f>
        <v/>
      </c>
      <c r="D147" s="45" t="str">
        <f>IF(C147="","",VLOOKUP(C147,TipoT!$C$7:$E$506,2,0))</f>
        <v/>
      </c>
      <c r="E147" s="43"/>
      <c r="F147" s="43"/>
      <c r="G147" s="8" t="str">
        <f t="shared" si="11"/>
        <v/>
      </c>
      <c r="H147" s="13"/>
      <c r="I147" s="11" t="str">
        <f>IF(C147="","",VLOOKUP(C147,TipoT!$C$7:$F$506,4,0))</f>
        <v/>
      </c>
      <c r="J147" s="11" t="str">
        <f>IF(I147="","",VLOOKUP(I147,Empleados!$C$7:$F$1006,4,0))</f>
        <v/>
      </c>
      <c r="K147" s="11" t="str">
        <f>IF(C147="","",VLOOKUP(C147,TipoT!$C$7:$G$506,5,0))</f>
        <v/>
      </c>
      <c r="L147" s="3"/>
      <c r="M147" s="68"/>
      <c r="N147" s="31"/>
      <c r="O147" s="70" t="str">
        <f t="shared" si="12"/>
        <v/>
      </c>
      <c r="P147" s="70" t="str">
        <f t="shared" si="13"/>
        <v/>
      </c>
      <c r="Q147" s="70" t="str">
        <f t="shared" si="15"/>
        <v/>
      </c>
      <c r="R147" s="3"/>
      <c r="S147" s="5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>
        <f>TipoT!C147</f>
        <v>0</v>
      </c>
      <c r="AI147" s="1">
        <f>Áreas!F147</f>
        <v>0</v>
      </c>
      <c r="AJ147" s="1"/>
      <c r="AK147" s="1"/>
      <c r="AL147" s="1">
        <f t="shared" si="14"/>
        <v>0</v>
      </c>
      <c r="AM147" s="1" t="e">
        <f>IF(C147=0,0,VLOOKUP(C147,TipoT!$C$7:$G$506,5,0))</f>
        <v>#N/A</v>
      </c>
    </row>
    <row r="148" spans="3:39" ht="25.35" customHeight="1" thickTop="1" thickBot="1" x14ac:dyDescent="0.3">
      <c r="C148" s="11" t="str">
        <f>IF(TipoT!C148=0,"",TipoT!C148)</f>
        <v/>
      </c>
      <c r="D148" s="45" t="str">
        <f>IF(C148="","",VLOOKUP(C148,TipoT!$C$7:$E$506,2,0))</f>
        <v/>
      </c>
      <c r="E148" s="43"/>
      <c r="F148" s="43"/>
      <c r="G148" s="8" t="str">
        <f t="shared" si="11"/>
        <v/>
      </c>
      <c r="H148" s="13"/>
      <c r="I148" s="11" t="str">
        <f>IF(C148="","",VLOOKUP(C148,TipoT!$C$7:$F$506,4,0))</f>
        <v/>
      </c>
      <c r="J148" s="11" t="str">
        <f>IF(I148="","",VLOOKUP(I148,Empleados!$C$7:$F$1006,4,0))</f>
        <v/>
      </c>
      <c r="K148" s="11" t="str">
        <f>IF(C148="","",VLOOKUP(C148,TipoT!$C$7:$G$506,5,0))</f>
        <v/>
      </c>
      <c r="L148" s="3"/>
      <c r="M148" s="68"/>
      <c r="N148" s="31"/>
      <c r="O148" s="70" t="str">
        <f t="shared" si="12"/>
        <v/>
      </c>
      <c r="P148" s="70" t="str">
        <f t="shared" si="13"/>
        <v/>
      </c>
      <c r="Q148" s="70" t="str">
        <f t="shared" si="15"/>
        <v/>
      </c>
      <c r="R148" s="3"/>
      <c r="S148" s="5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>
        <f>TipoT!C148</f>
        <v>0</v>
      </c>
      <c r="AI148" s="1">
        <f>Áreas!F148</f>
        <v>0</v>
      </c>
      <c r="AJ148" s="1"/>
      <c r="AK148" s="1"/>
      <c r="AL148" s="1">
        <f t="shared" si="14"/>
        <v>0</v>
      </c>
      <c r="AM148" s="1" t="e">
        <f>IF(C148=0,0,VLOOKUP(C148,TipoT!$C$7:$G$506,5,0))</f>
        <v>#N/A</v>
      </c>
    </row>
    <row r="149" spans="3:39" ht="25.35" customHeight="1" thickTop="1" thickBot="1" x14ac:dyDescent="0.3">
      <c r="C149" s="11" t="str">
        <f>IF(TipoT!C149=0,"",TipoT!C149)</f>
        <v/>
      </c>
      <c r="D149" s="45" t="str">
        <f>IF(C149="","",VLOOKUP(C149,TipoT!$C$7:$E$506,2,0))</f>
        <v/>
      </c>
      <c r="E149" s="43"/>
      <c r="F149" s="43"/>
      <c r="G149" s="8" t="str">
        <f t="shared" si="11"/>
        <v/>
      </c>
      <c r="H149" s="13"/>
      <c r="I149" s="11" t="str">
        <f>IF(C149="","",VLOOKUP(C149,TipoT!$C$7:$F$506,4,0))</f>
        <v/>
      </c>
      <c r="J149" s="11" t="str">
        <f>IF(I149="","",VLOOKUP(I149,Empleados!$C$7:$F$1006,4,0))</f>
        <v/>
      </c>
      <c r="K149" s="11" t="str">
        <f>IF(C149="","",VLOOKUP(C149,TipoT!$C$7:$G$506,5,0))</f>
        <v/>
      </c>
      <c r="L149" s="3"/>
      <c r="M149" s="68"/>
      <c r="N149" s="31"/>
      <c r="O149" s="70" t="str">
        <f t="shared" si="12"/>
        <v/>
      </c>
      <c r="P149" s="70" t="str">
        <f t="shared" si="13"/>
        <v/>
      </c>
      <c r="Q149" s="70" t="str">
        <f t="shared" si="15"/>
        <v/>
      </c>
      <c r="R149" s="3"/>
      <c r="S149" s="5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>
        <f>TipoT!C149</f>
        <v>0</v>
      </c>
      <c r="AI149" s="1">
        <f>Áreas!F149</f>
        <v>0</v>
      </c>
      <c r="AJ149" s="1"/>
      <c r="AK149" s="1"/>
      <c r="AL149" s="1">
        <f t="shared" si="14"/>
        <v>0</v>
      </c>
      <c r="AM149" s="1" t="e">
        <f>IF(C149=0,0,VLOOKUP(C149,TipoT!$C$7:$G$506,5,0))</f>
        <v>#N/A</v>
      </c>
    </row>
    <row r="150" spans="3:39" ht="25.35" customHeight="1" thickTop="1" thickBot="1" x14ac:dyDescent="0.3">
      <c r="C150" s="11" t="str">
        <f>IF(TipoT!C150=0,"",TipoT!C150)</f>
        <v/>
      </c>
      <c r="D150" s="45" t="str">
        <f>IF(C150="","",VLOOKUP(C150,TipoT!$C$7:$E$506,2,0))</f>
        <v/>
      </c>
      <c r="E150" s="43"/>
      <c r="F150" s="43"/>
      <c r="G150" s="8" t="str">
        <f t="shared" si="11"/>
        <v/>
      </c>
      <c r="H150" s="13"/>
      <c r="I150" s="11" t="str">
        <f>IF(C150="","",VLOOKUP(C150,TipoT!$C$7:$F$506,4,0))</f>
        <v/>
      </c>
      <c r="J150" s="11" t="str">
        <f>IF(I150="","",VLOOKUP(I150,Empleados!$C$7:$F$1006,4,0))</f>
        <v/>
      </c>
      <c r="K150" s="11" t="str">
        <f>IF(C150="","",VLOOKUP(C150,TipoT!$C$7:$G$506,5,0))</f>
        <v/>
      </c>
      <c r="L150" s="3"/>
      <c r="M150" s="68"/>
      <c r="N150" s="31"/>
      <c r="O150" s="70" t="str">
        <f t="shared" si="12"/>
        <v/>
      </c>
      <c r="P150" s="70" t="str">
        <f t="shared" si="13"/>
        <v/>
      </c>
      <c r="Q150" s="70" t="str">
        <f t="shared" si="15"/>
        <v/>
      </c>
      <c r="R150" s="3"/>
      <c r="S150" s="5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>
        <f>TipoT!C150</f>
        <v>0</v>
      </c>
      <c r="AI150" s="1">
        <f>Áreas!F150</f>
        <v>0</v>
      </c>
      <c r="AJ150" s="1"/>
      <c r="AK150" s="1"/>
      <c r="AL150" s="1">
        <f t="shared" si="14"/>
        <v>0</v>
      </c>
      <c r="AM150" s="1" t="e">
        <f>IF(C150=0,0,VLOOKUP(C150,TipoT!$C$7:$G$506,5,0))</f>
        <v>#N/A</v>
      </c>
    </row>
    <row r="151" spans="3:39" ht="25.35" customHeight="1" thickTop="1" thickBot="1" x14ac:dyDescent="0.3">
      <c r="C151" s="11" t="str">
        <f>IF(TipoT!C151=0,"",TipoT!C151)</f>
        <v/>
      </c>
      <c r="D151" s="45" t="str">
        <f>IF(C151="","",VLOOKUP(C151,TipoT!$C$7:$E$506,2,0))</f>
        <v/>
      </c>
      <c r="E151" s="43"/>
      <c r="F151" s="43"/>
      <c r="G151" s="8" t="str">
        <f t="shared" si="11"/>
        <v/>
      </c>
      <c r="H151" s="13"/>
      <c r="I151" s="11" t="str">
        <f>IF(C151="","",VLOOKUP(C151,TipoT!$C$7:$F$506,4,0))</f>
        <v/>
      </c>
      <c r="J151" s="11" t="str">
        <f>IF(I151="","",VLOOKUP(I151,Empleados!$C$7:$F$1006,4,0))</f>
        <v/>
      </c>
      <c r="K151" s="11" t="str">
        <f>IF(C151="","",VLOOKUP(C151,TipoT!$C$7:$G$506,5,0))</f>
        <v/>
      </c>
      <c r="L151" s="3"/>
      <c r="M151" s="68"/>
      <c r="N151" s="31"/>
      <c r="O151" s="70" t="str">
        <f t="shared" si="12"/>
        <v/>
      </c>
      <c r="P151" s="70" t="str">
        <f t="shared" si="13"/>
        <v/>
      </c>
      <c r="Q151" s="70" t="str">
        <f t="shared" si="15"/>
        <v/>
      </c>
      <c r="R151" s="3"/>
      <c r="S151" s="5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>
        <f>TipoT!C151</f>
        <v>0</v>
      </c>
      <c r="AI151" s="1">
        <f>Áreas!F151</f>
        <v>0</v>
      </c>
      <c r="AJ151" s="1"/>
      <c r="AK151" s="1"/>
      <c r="AL151" s="1">
        <f t="shared" si="14"/>
        <v>0</v>
      </c>
      <c r="AM151" s="1" t="e">
        <f>IF(C151=0,0,VLOOKUP(C151,TipoT!$C$7:$G$506,5,0))</f>
        <v>#N/A</v>
      </c>
    </row>
    <row r="152" spans="3:39" ht="25.35" customHeight="1" thickTop="1" thickBot="1" x14ac:dyDescent="0.3">
      <c r="C152" s="11" t="str">
        <f>IF(TipoT!C152=0,"",TipoT!C152)</f>
        <v/>
      </c>
      <c r="D152" s="45" t="str">
        <f>IF(C152="","",VLOOKUP(C152,TipoT!$C$7:$E$506,2,0))</f>
        <v/>
      </c>
      <c r="E152" s="43"/>
      <c r="F152" s="43"/>
      <c r="G152" s="8" t="str">
        <f t="shared" si="11"/>
        <v/>
      </c>
      <c r="H152" s="13"/>
      <c r="I152" s="11" t="str">
        <f>IF(C152="","",VLOOKUP(C152,TipoT!$C$7:$F$506,4,0))</f>
        <v/>
      </c>
      <c r="J152" s="11" t="str">
        <f>IF(I152="","",VLOOKUP(I152,Empleados!$C$7:$F$1006,4,0))</f>
        <v/>
      </c>
      <c r="K152" s="11" t="str">
        <f>IF(C152="","",VLOOKUP(C152,TipoT!$C$7:$G$506,5,0))</f>
        <v/>
      </c>
      <c r="L152" s="3"/>
      <c r="M152" s="68"/>
      <c r="N152" s="31"/>
      <c r="O152" s="70" t="str">
        <f t="shared" si="12"/>
        <v/>
      </c>
      <c r="P152" s="70" t="str">
        <f t="shared" si="13"/>
        <v/>
      </c>
      <c r="Q152" s="70" t="str">
        <f t="shared" si="15"/>
        <v/>
      </c>
      <c r="R152" s="3"/>
      <c r="S152" s="5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>
        <f>TipoT!C152</f>
        <v>0</v>
      </c>
      <c r="AI152" s="1">
        <f>Áreas!F152</f>
        <v>0</v>
      </c>
      <c r="AJ152" s="1"/>
      <c r="AK152" s="1"/>
      <c r="AL152" s="1">
        <f t="shared" si="14"/>
        <v>0</v>
      </c>
      <c r="AM152" s="1" t="e">
        <f>IF(C152=0,0,VLOOKUP(C152,TipoT!$C$7:$G$506,5,0))</f>
        <v>#N/A</v>
      </c>
    </row>
    <row r="153" spans="3:39" ht="25.35" customHeight="1" thickTop="1" thickBot="1" x14ac:dyDescent="0.3">
      <c r="C153" s="11" t="str">
        <f>IF(TipoT!C153=0,"",TipoT!C153)</f>
        <v/>
      </c>
      <c r="D153" s="45" t="str">
        <f>IF(C153="","",VLOOKUP(C153,TipoT!$C$7:$E$506,2,0))</f>
        <v/>
      </c>
      <c r="E153" s="43"/>
      <c r="F153" s="43"/>
      <c r="G153" s="8" t="str">
        <f t="shared" si="11"/>
        <v/>
      </c>
      <c r="H153" s="13"/>
      <c r="I153" s="11" t="str">
        <f>IF(C153="","",VLOOKUP(C153,TipoT!$C$7:$F$506,4,0))</f>
        <v/>
      </c>
      <c r="J153" s="11" t="str">
        <f>IF(I153="","",VLOOKUP(I153,Empleados!$C$7:$F$1006,4,0))</f>
        <v/>
      </c>
      <c r="K153" s="11" t="str">
        <f>IF(C153="","",VLOOKUP(C153,TipoT!$C$7:$G$506,5,0))</f>
        <v/>
      </c>
      <c r="L153" s="3"/>
      <c r="M153" s="68"/>
      <c r="N153" s="31"/>
      <c r="O153" s="70" t="str">
        <f t="shared" si="12"/>
        <v/>
      </c>
      <c r="P153" s="70" t="str">
        <f t="shared" si="13"/>
        <v/>
      </c>
      <c r="Q153" s="70" t="str">
        <f t="shared" si="15"/>
        <v/>
      </c>
      <c r="R153" s="3"/>
      <c r="S153" s="5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>
        <f>TipoT!C153</f>
        <v>0</v>
      </c>
      <c r="AI153" s="1">
        <f>Áreas!F153</f>
        <v>0</v>
      </c>
      <c r="AJ153" s="1"/>
      <c r="AK153" s="1"/>
      <c r="AL153" s="1">
        <f t="shared" si="14"/>
        <v>0</v>
      </c>
      <c r="AM153" s="1" t="e">
        <f>IF(C153=0,0,VLOOKUP(C153,TipoT!$C$7:$G$506,5,0))</f>
        <v>#N/A</v>
      </c>
    </row>
    <row r="154" spans="3:39" ht="25.35" customHeight="1" thickTop="1" thickBot="1" x14ac:dyDescent="0.3">
      <c r="C154" s="11" t="str">
        <f>IF(TipoT!C154=0,"",TipoT!C154)</f>
        <v/>
      </c>
      <c r="D154" s="45" t="str">
        <f>IF(C154="","",VLOOKUP(C154,TipoT!$C$7:$E$506,2,0))</f>
        <v/>
      </c>
      <c r="E154" s="43"/>
      <c r="F154" s="43"/>
      <c r="G154" s="8" t="str">
        <f t="shared" si="11"/>
        <v/>
      </c>
      <c r="H154" s="13"/>
      <c r="I154" s="11" t="str">
        <f>IF(C154="","",VLOOKUP(C154,TipoT!$C$7:$F$506,4,0))</f>
        <v/>
      </c>
      <c r="J154" s="11" t="str">
        <f>IF(I154="","",VLOOKUP(I154,Empleados!$C$7:$F$1006,4,0))</f>
        <v/>
      </c>
      <c r="K154" s="11" t="str">
        <f>IF(C154="","",VLOOKUP(C154,TipoT!$C$7:$G$506,5,0))</f>
        <v/>
      </c>
      <c r="L154" s="3"/>
      <c r="M154" s="68"/>
      <c r="N154" s="31"/>
      <c r="O154" s="70" t="str">
        <f t="shared" si="12"/>
        <v/>
      </c>
      <c r="P154" s="70" t="str">
        <f t="shared" si="13"/>
        <v/>
      </c>
      <c r="Q154" s="70" t="str">
        <f t="shared" si="15"/>
        <v/>
      </c>
      <c r="R154" s="3"/>
      <c r="S154" s="5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>
        <f>TipoT!C154</f>
        <v>0</v>
      </c>
      <c r="AI154" s="1">
        <f>Áreas!F154</f>
        <v>0</v>
      </c>
      <c r="AJ154" s="1"/>
      <c r="AK154" s="1"/>
      <c r="AL154" s="1">
        <f t="shared" si="14"/>
        <v>0</v>
      </c>
      <c r="AM154" s="1" t="e">
        <f>IF(C154=0,0,VLOOKUP(C154,TipoT!$C$7:$G$506,5,0))</f>
        <v>#N/A</v>
      </c>
    </row>
    <row r="155" spans="3:39" ht="25.35" customHeight="1" thickTop="1" thickBot="1" x14ac:dyDescent="0.3">
      <c r="C155" s="11" t="str">
        <f>IF(TipoT!C155=0,"",TipoT!C155)</f>
        <v/>
      </c>
      <c r="D155" s="45" t="str">
        <f>IF(C155="","",VLOOKUP(C155,TipoT!$C$7:$E$506,2,0))</f>
        <v/>
      </c>
      <c r="E155" s="43"/>
      <c r="F155" s="43"/>
      <c r="G155" s="8" t="str">
        <f t="shared" si="11"/>
        <v/>
      </c>
      <c r="H155" s="13"/>
      <c r="I155" s="11" t="str">
        <f>IF(C155="","",VLOOKUP(C155,TipoT!$C$7:$F$506,4,0))</f>
        <v/>
      </c>
      <c r="J155" s="11" t="str">
        <f>IF(I155="","",VLOOKUP(I155,Empleados!$C$7:$F$1006,4,0))</f>
        <v/>
      </c>
      <c r="K155" s="11" t="str">
        <f>IF(C155="","",VLOOKUP(C155,TipoT!$C$7:$G$506,5,0))</f>
        <v/>
      </c>
      <c r="L155" s="3"/>
      <c r="M155" s="68"/>
      <c r="N155" s="31"/>
      <c r="O155" s="70" t="str">
        <f t="shared" si="12"/>
        <v/>
      </c>
      <c r="P155" s="70" t="str">
        <f t="shared" si="13"/>
        <v/>
      </c>
      <c r="Q155" s="70" t="str">
        <f t="shared" si="15"/>
        <v/>
      </c>
      <c r="R155" s="3"/>
      <c r="S155" s="5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>
        <f>TipoT!C155</f>
        <v>0</v>
      </c>
      <c r="AI155" s="1">
        <f>Áreas!F155</f>
        <v>0</v>
      </c>
      <c r="AJ155" s="1"/>
      <c r="AK155" s="1"/>
      <c r="AL155" s="1">
        <f t="shared" si="14"/>
        <v>0</v>
      </c>
      <c r="AM155" s="1" t="e">
        <f>IF(C155=0,0,VLOOKUP(C155,TipoT!$C$7:$G$506,5,0))</f>
        <v>#N/A</v>
      </c>
    </row>
    <row r="156" spans="3:39" ht="25.35" customHeight="1" thickTop="1" thickBot="1" x14ac:dyDescent="0.3">
      <c r="C156" s="11" t="str">
        <f>IF(TipoT!C156=0,"",TipoT!C156)</f>
        <v/>
      </c>
      <c r="D156" s="45" t="str">
        <f>IF(C156="","",VLOOKUP(C156,TipoT!$C$7:$E$506,2,0))</f>
        <v/>
      </c>
      <c r="E156" s="43"/>
      <c r="F156" s="43"/>
      <c r="G156" s="8" t="str">
        <f t="shared" si="11"/>
        <v/>
      </c>
      <c r="H156" s="13"/>
      <c r="I156" s="11" t="str">
        <f>IF(C156="","",VLOOKUP(C156,TipoT!$C$7:$F$506,4,0))</f>
        <v/>
      </c>
      <c r="J156" s="11" t="str">
        <f>IF(I156="","",VLOOKUP(I156,Empleados!$C$7:$F$1006,4,0))</f>
        <v/>
      </c>
      <c r="K156" s="11" t="str">
        <f>IF(C156="","",VLOOKUP(C156,TipoT!$C$7:$G$506,5,0))</f>
        <v/>
      </c>
      <c r="L156" s="3"/>
      <c r="M156" s="68"/>
      <c r="N156" s="31"/>
      <c r="O156" s="70" t="str">
        <f t="shared" si="12"/>
        <v/>
      </c>
      <c r="P156" s="70" t="str">
        <f t="shared" si="13"/>
        <v/>
      </c>
      <c r="Q156" s="70" t="str">
        <f t="shared" si="15"/>
        <v/>
      </c>
      <c r="R156" s="3"/>
      <c r="S156" s="5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>
        <f>TipoT!C156</f>
        <v>0</v>
      </c>
      <c r="AI156" s="1">
        <f>Áreas!F156</f>
        <v>0</v>
      </c>
      <c r="AJ156" s="1"/>
      <c r="AK156" s="1"/>
      <c r="AL156" s="1">
        <f t="shared" si="14"/>
        <v>0</v>
      </c>
      <c r="AM156" s="1" t="e">
        <f>IF(C156=0,0,VLOOKUP(C156,TipoT!$C$7:$G$506,5,0))</f>
        <v>#N/A</v>
      </c>
    </row>
    <row r="157" spans="3:39" ht="25.35" customHeight="1" thickTop="1" thickBot="1" x14ac:dyDescent="0.3">
      <c r="C157" s="11" t="str">
        <f>IF(TipoT!C157=0,"",TipoT!C157)</f>
        <v/>
      </c>
      <c r="D157" s="45" t="str">
        <f>IF(C157="","",VLOOKUP(C157,TipoT!$C$7:$E$506,2,0))</f>
        <v/>
      </c>
      <c r="E157" s="43"/>
      <c r="F157" s="43"/>
      <c r="G157" s="8" t="str">
        <f t="shared" si="11"/>
        <v/>
      </c>
      <c r="H157" s="13"/>
      <c r="I157" s="11" t="str">
        <f>IF(C157="","",VLOOKUP(C157,TipoT!$C$7:$F$506,4,0))</f>
        <v/>
      </c>
      <c r="J157" s="11" t="str">
        <f>IF(I157="","",VLOOKUP(I157,Empleados!$C$7:$F$1006,4,0))</f>
        <v/>
      </c>
      <c r="K157" s="11" t="str">
        <f>IF(C157="","",VLOOKUP(C157,TipoT!$C$7:$G$506,5,0))</f>
        <v/>
      </c>
      <c r="L157" s="3"/>
      <c r="M157" s="68"/>
      <c r="N157" s="31"/>
      <c r="O157" s="70" t="str">
        <f t="shared" si="12"/>
        <v/>
      </c>
      <c r="P157" s="70" t="str">
        <f t="shared" si="13"/>
        <v/>
      </c>
      <c r="Q157" s="70" t="str">
        <f t="shared" si="15"/>
        <v/>
      </c>
      <c r="R157" s="3"/>
      <c r="S157" s="5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>
        <f>TipoT!C157</f>
        <v>0</v>
      </c>
      <c r="AI157" s="1">
        <f>Áreas!F157</f>
        <v>0</v>
      </c>
      <c r="AJ157" s="1"/>
      <c r="AK157" s="1"/>
      <c r="AL157" s="1">
        <f t="shared" si="14"/>
        <v>0</v>
      </c>
      <c r="AM157" s="1" t="e">
        <f>IF(C157=0,0,VLOOKUP(C157,TipoT!$C$7:$G$506,5,0))</f>
        <v>#N/A</v>
      </c>
    </row>
    <row r="158" spans="3:39" ht="25.35" customHeight="1" thickTop="1" thickBot="1" x14ac:dyDescent="0.3">
      <c r="C158" s="11" t="str">
        <f>IF(TipoT!C158=0,"",TipoT!C158)</f>
        <v/>
      </c>
      <c r="D158" s="45" t="str">
        <f>IF(C158="","",VLOOKUP(C158,TipoT!$C$7:$E$506,2,0))</f>
        <v/>
      </c>
      <c r="E158" s="43"/>
      <c r="F158" s="43"/>
      <c r="G158" s="8" t="str">
        <f t="shared" si="11"/>
        <v/>
      </c>
      <c r="H158" s="13"/>
      <c r="I158" s="11" t="str">
        <f>IF(C158="","",VLOOKUP(C158,TipoT!$C$7:$F$506,4,0))</f>
        <v/>
      </c>
      <c r="J158" s="11" t="str">
        <f>IF(I158="","",VLOOKUP(I158,Empleados!$C$7:$F$1006,4,0))</f>
        <v/>
      </c>
      <c r="K158" s="11" t="str">
        <f>IF(C158="","",VLOOKUP(C158,TipoT!$C$7:$G$506,5,0))</f>
        <v/>
      </c>
      <c r="L158" s="3"/>
      <c r="M158" s="68"/>
      <c r="N158" s="31"/>
      <c r="O158" s="70" t="str">
        <f t="shared" si="12"/>
        <v/>
      </c>
      <c r="P158" s="70" t="str">
        <f t="shared" si="13"/>
        <v/>
      </c>
      <c r="Q158" s="70" t="str">
        <f t="shared" si="15"/>
        <v/>
      </c>
      <c r="R158" s="3"/>
      <c r="S158" s="5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>
        <f>TipoT!C158</f>
        <v>0</v>
      </c>
      <c r="AI158" s="1">
        <f>Áreas!F158</f>
        <v>0</v>
      </c>
      <c r="AJ158" s="1"/>
      <c r="AK158" s="1"/>
      <c r="AL158" s="1">
        <f t="shared" si="14"/>
        <v>0</v>
      </c>
      <c r="AM158" s="1" t="e">
        <f>IF(C158=0,0,VLOOKUP(C158,TipoT!$C$7:$G$506,5,0))</f>
        <v>#N/A</v>
      </c>
    </row>
    <row r="159" spans="3:39" ht="25.35" customHeight="1" thickTop="1" thickBot="1" x14ac:dyDescent="0.3">
      <c r="C159" s="11" t="str">
        <f>IF(TipoT!C159=0,"",TipoT!C159)</f>
        <v/>
      </c>
      <c r="D159" s="45" t="str">
        <f>IF(C159="","",VLOOKUP(C159,TipoT!$C$7:$E$506,2,0))</f>
        <v/>
      </c>
      <c r="E159" s="43"/>
      <c r="F159" s="43"/>
      <c r="G159" s="8" t="str">
        <f t="shared" si="11"/>
        <v/>
      </c>
      <c r="H159" s="13"/>
      <c r="I159" s="11" t="str">
        <f>IF(C159="","",VLOOKUP(C159,TipoT!$C$7:$F$506,4,0))</f>
        <v/>
      </c>
      <c r="J159" s="11" t="str">
        <f>IF(I159="","",VLOOKUP(I159,Empleados!$C$7:$F$1006,4,0))</f>
        <v/>
      </c>
      <c r="K159" s="11" t="str">
        <f>IF(C159="","",VLOOKUP(C159,TipoT!$C$7:$G$506,5,0))</f>
        <v/>
      </c>
      <c r="L159" s="3"/>
      <c r="M159" s="68"/>
      <c r="N159" s="31"/>
      <c r="O159" s="70" t="str">
        <f t="shared" si="12"/>
        <v/>
      </c>
      <c r="P159" s="70" t="str">
        <f t="shared" si="13"/>
        <v/>
      </c>
      <c r="Q159" s="70" t="str">
        <f t="shared" si="15"/>
        <v/>
      </c>
      <c r="R159" s="3"/>
      <c r="S159" s="5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>
        <f>TipoT!C159</f>
        <v>0</v>
      </c>
      <c r="AI159" s="1">
        <f>Áreas!F159</f>
        <v>0</v>
      </c>
      <c r="AJ159" s="1"/>
      <c r="AK159" s="1"/>
      <c r="AL159" s="1">
        <f t="shared" si="14"/>
        <v>0</v>
      </c>
      <c r="AM159" s="1" t="e">
        <f>IF(C159=0,0,VLOOKUP(C159,TipoT!$C$7:$G$506,5,0))</f>
        <v>#N/A</v>
      </c>
    </row>
    <row r="160" spans="3:39" ht="25.35" customHeight="1" thickTop="1" thickBot="1" x14ac:dyDescent="0.3">
      <c r="C160" s="11" t="str">
        <f>IF(TipoT!C160=0,"",TipoT!C160)</f>
        <v/>
      </c>
      <c r="D160" s="45" t="str">
        <f>IF(C160="","",VLOOKUP(C160,TipoT!$C$7:$E$506,2,0))</f>
        <v/>
      </c>
      <c r="E160" s="43"/>
      <c r="F160" s="43"/>
      <c r="G160" s="8" t="str">
        <f t="shared" si="11"/>
        <v/>
      </c>
      <c r="H160" s="13"/>
      <c r="I160" s="11" t="str">
        <f>IF(C160="","",VLOOKUP(C160,TipoT!$C$7:$F$506,4,0))</f>
        <v/>
      </c>
      <c r="J160" s="11" t="str">
        <f>IF(I160="","",VLOOKUP(I160,Empleados!$C$7:$F$1006,4,0))</f>
        <v/>
      </c>
      <c r="K160" s="11" t="str">
        <f>IF(C160="","",VLOOKUP(C160,TipoT!$C$7:$G$506,5,0))</f>
        <v/>
      </c>
      <c r="L160" s="3"/>
      <c r="M160" s="68"/>
      <c r="N160" s="31"/>
      <c r="O160" s="70" t="str">
        <f t="shared" si="12"/>
        <v/>
      </c>
      <c r="P160" s="70" t="str">
        <f t="shared" si="13"/>
        <v/>
      </c>
      <c r="Q160" s="70" t="str">
        <f t="shared" si="15"/>
        <v/>
      </c>
      <c r="R160" s="3"/>
      <c r="S160" s="5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>
        <f>TipoT!C160</f>
        <v>0</v>
      </c>
      <c r="AI160" s="1">
        <f>Áreas!F160</f>
        <v>0</v>
      </c>
      <c r="AJ160" s="1"/>
      <c r="AK160" s="1"/>
      <c r="AL160" s="1">
        <f t="shared" si="14"/>
        <v>0</v>
      </c>
      <c r="AM160" s="1" t="e">
        <f>IF(C160=0,0,VLOOKUP(C160,TipoT!$C$7:$G$506,5,0))</f>
        <v>#N/A</v>
      </c>
    </row>
    <row r="161" spans="3:39" ht="25.35" customHeight="1" thickTop="1" thickBot="1" x14ac:dyDescent="0.3">
      <c r="C161" s="11" t="str">
        <f>IF(TipoT!C161=0,"",TipoT!C161)</f>
        <v/>
      </c>
      <c r="D161" s="45" t="str">
        <f>IF(C161="","",VLOOKUP(C161,TipoT!$C$7:$E$506,2,0))</f>
        <v/>
      </c>
      <c r="E161" s="43"/>
      <c r="F161" s="43"/>
      <c r="G161" s="8" t="str">
        <f t="shared" si="11"/>
        <v/>
      </c>
      <c r="H161" s="13"/>
      <c r="I161" s="11" t="str">
        <f>IF(C161="","",VLOOKUP(C161,TipoT!$C$7:$F$506,4,0))</f>
        <v/>
      </c>
      <c r="J161" s="11" t="str">
        <f>IF(I161="","",VLOOKUP(I161,Empleados!$C$7:$F$1006,4,0))</f>
        <v/>
      </c>
      <c r="K161" s="11" t="str">
        <f>IF(C161="","",VLOOKUP(C161,TipoT!$C$7:$G$506,5,0))</f>
        <v/>
      </c>
      <c r="L161" s="3"/>
      <c r="M161" s="68"/>
      <c r="N161" s="31"/>
      <c r="O161" s="70" t="str">
        <f t="shared" si="12"/>
        <v/>
      </c>
      <c r="P161" s="70" t="str">
        <f t="shared" si="13"/>
        <v/>
      </c>
      <c r="Q161" s="70" t="str">
        <f t="shared" si="15"/>
        <v/>
      </c>
      <c r="R161" s="3"/>
      <c r="S161" s="5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>
        <f>TipoT!C161</f>
        <v>0</v>
      </c>
      <c r="AI161" s="1">
        <f>Áreas!F161</f>
        <v>0</v>
      </c>
      <c r="AJ161" s="1"/>
      <c r="AK161" s="1"/>
      <c r="AL161" s="1">
        <f t="shared" si="14"/>
        <v>0</v>
      </c>
      <c r="AM161" s="1" t="e">
        <f>IF(C161=0,0,VLOOKUP(C161,TipoT!$C$7:$G$506,5,0))</f>
        <v>#N/A</v>
      </c>
    </row>
    <row r="162" spans="3:39" ht="25.35" customHeight="1" thickTop="1" thickBot="1" x14ac:dyDescent="0.3">
      <c r="C162" s="11" t="str">
        <f>IF(TipoT!C162=0,"",TipoT!C162)</f>
        <v/>
      </c>
      <c r="D162" s="45" t="str">
        <f>IF(C162="","",VLOOKUP(C162,TipoT!$C$7:$E$506,2,0))</f>
        <v/>
      </c>
      <c r="E162" s="43"/>
      <c r="F162" s="43"/>
      <c r="G162" s="8" t="str">
        <f t="shared" si="11"/>
        <v/>
      </c>
      <c r="H162" s="13"/>
      <c r="I162" s="11" t="str">
        <f>IF(C162="","",VLOOKUP(C162,TipoT!$C$7:$F$506,4,0))</f>
        <v/>
      </c>
      <c r="J162" s="11" t="str">
        <f>IF(I162="","",VLOOKUP(I162,Empleados!$C$7:$F$1006,4,0))</f>
        <v/>
      </c>
      <c r="K162" s="11" t="str">
        <f>IF(C162="","",VLOOKUP(C162,TipoT!$C$7:$G$506,5,0))</f>
        <v/>
      </c>
      <c r="L162" s="3"/>
      <c r="M162" s="68"/>
      <c r="N162" s="31"/>
      <c r="O162" s="70" t="str">
        <f t="shared" si="12"/>
        <v/>
      </c>
      <c r="P162" s="70" t="str">
        <f t="shared" si="13"/>
        <v/>
      </c>
      <c r="Q162" s="70" t="str">
        <f t="shared" si="15"/>
        <v/>
      </c>
      <c r="R162" s="3"/>
      <c r="S162" s="5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>
        <f>TipoT!C162</f>
        <v>0</v>
      </c>
      <c r="AI162" s="1">
        <f>Áreas!F162</f>
        <v>0</v>
      </c>
      <c r="AJ162" s="1"/>
      <c r="AK162" s="1"/>
      <c r="AL162" s="1">
        <f t="shared" si="14"/>
        <v>0</v>
      </c>
      <c r="AM162" s="1" t="e">
        <f>IF(C162=0,0,VLOOKUP(C162,TipoT!$C$7:$G$506,5,0))</f>
        <v>#N/A</v>
      </c>
    </row>
    <row r="163" spans="3:39" ht="25.35" customHeight="1" thickTop="1" thickBot="1" x14ac:dyDescent="0.3">
      <c r="C163" s="11" t="str">
        <f>IF(TipoT!C163=0,"",TipoT!C163)</f>
        <v/>
      </c>
      <c r="D163" s="45" t="str">
        <f>IF(C163="","",VLOOKUP(C163,TipoT!$C$7:$E$506,2,0))</f>
        <v/>
      </c>
      <c r="E163" s="43"/>
      <c r="F163" s="43"/>
      <c r="G163" s="8" t="str">
        <f t="shared" si="11"/>
        <v/>
      </c>
      <c r="H163" s="13"/>
      <c r="I163" s="11" t="str">
        <f>IF(C163="","",VLOOKUP(C163,TipoT!$C$7:$F$506,4,0))</f>
        <v/>
      </c>
      <c r="J163" s="11" t="str">
        <f>IF(I163="","",VLOOKUP(I163,Empleados!$C$7:$F$1006,4,0))</f>
        <v/>
      </c>
      <c r="K163" s="11" t="str">
        <f>IF(C163="","",VLOOKUP(C163,TipoT!$C$7:$G$506,5,0))</f>
        <v/>
      </c>
      <c r="L163" s="3"/>
      <c r="M163" s="68"/>
      <c r="N163" s="31"/>
      <c r="O163" s="70" t="str">
        <f t="shared" si="12"/>
        <v/>
      </c>
      <c r="P163" s="70" t="str">
        <f t="shared" si="13"/>
        <v/>
      </c>
      <c r="Q163" s="70" t="str">
        <f t="shared" si="15"/>
        <v/>
      </c>
      <c r="R163" s="3"/>
      <c r="S163" s="5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>
        <f>TipoT!C163</f>
        <v>0</v>
      </c>
      <c r="AI163" s="1">
        <f>Áreas!F163</f>
        <v>0</v>
      </c>
      <c r="AJ163" s="1"/>
      <c r="AK163" s="1"/>
      <c r="AL163" s="1">
        <f t="shared" si="14"/>
        <v>0</v>
      </c>
      <c r="AM163" s="1" t="e">
        <f>IF(C163=0,0,VLOOKUP(C163,TipoT!$C$7:$G$506,5,0))</f>
        <v>#N/A</v>
      </c>
    </row>
    <row r="164" spans="3:39" ht="25.35" customHeight="1" thickTop="1" thickBot="1" x14ac:dyDescent="0.3">
      <c r="C164" s="11" t="str">
        <f>IF(TipoT!C164=0,"",TipoT!C164)</f>
        <v/>
      </c>
      <c r="D164" s="45" t="str">
        <f>IF(C164="","",VLOOKUP(C164,TipoT!$C$7:$E$506,2,0))</f>
        <v/>
      </c>
      <c r="E164" s="43"/>
      <c r="F164" s="43"/>
      <c r="G164" s="8" t="str">
        <f t="shared" si="11"/>
        <v/>
      </c>
      <c r="H164" s="13"/>
      <c r="I164" s="11" t="str">
        <f>IF(C164="","",VLOOKUP(C164,TipoT!$C$7:$F$506,4,0))</f>
        <v/>
      </c>
      <c r="J164" s="11" t="str">
        <f>IF(I164="","",VLOOKUP(I164,Empleados!$C$7:$F$1006,4,0))</f>
        <v/>
      </c>
      <c r="K164" s="11" t="str">
        <f>IF(C164="","",VLOOKUP(C164,TipoT!$C$7:$G$506,5,0))</f>
        <v/>
      </c>
      <c r="L164" s="3"/>
      <c r="M164" s="68"/>
      <c r="N164" s="31"/>
      <c r="O164" s="70" t="str">
        <f t="shared" si="12"/>
        <v/>
      </c>
      <c r="P164" s="70" t="str">
        <f t="shared" si="13"/>
        <v/>
      </c>
      <c r="Q164" s="70" t="str">
        <f t="shared" si="15"/>
        <v/>
      </c>
      <c r="R164" s="3"/>
      <c r="S164" s="5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>
        <f>TipoT!C164</f>
        <v>0</v>
      </c>
      <c r="AI164" s="1">
        <f>Áreas!F164</f>
        <v>0</v>
      </c>
      <c r="AJ164" s="1"/>
      <c r="AK164" s="1"/>
      <c r="AL164" s="1">
        <f t="shared" si="14"/>
        <v>0</v>
      </c>
      <c r="AM164" s="1" t="e">
        <f>IF(C164=0,0,VLOOKUP(C164,TipoT!$C$7:$G$506,5,0))</f>
        <v>#N/A</v>
      </c>
    </row>
    <row r="165" spans="3:39" ht="25.35" customHeight="1" thickTop="1" thickBot="1" x14ac:dyDescent="0.3">
      <c r="C165" s="11" t="str">
        <f>IF(TipoT!C165=0,"",TipoT!C165)</f>
        <v/>
      </c>
      <c r="D165" s="45" t="str">
        <f>IF(C165="","",VLOOKUP(C165,TipoT!$C$7:$E$506,2,0))</f>
        <v/>
      </c>
      <c r="E165" s="43"/>
      <c r="F165" s="43"/>
      <c r="G165" s="8" t="str">
        <f t="shared" si="11"/>
        <v/>
      </c>
      <c r="H165" s="13"/>
      <c r="I165" s="11" t="str">
        <f>IF(C165="","",VLOOKUP(C165,TipoT!$C$7:$F$506,4,0))</f>
        <v/>
      </c>
      <c r="J165" s="11" t="str">
        <f>IF(I165="","",VLOOKUP(I165,Empleados!$C$7:$F$1006,4,0))</f>
        <v/>
      </c>
      <c r="K165" s="11" t="str">
        <f>IF(C165="","",VLOOKUP(C165,TipoT!$C$7:$G$506,5,0))</f>
        <v/>
      </c>
      <c r="L165" s="3"/>
      <c r="M165" s="68"/>
      <c r="N165" s="31"/>
      <c r="O165" s="70" t="str">
        <f t="shared" si="12"/>
        <v/>
      </c>
      <c r="P165" s="70" t="str">
        <f t="shared" si="13"/>
        <v/>
      </c>
      <c r="Q165" s="70" t="str">
        <f t="shared" si="15"/>
        <v/>
      </c>
      <c r="R165" s="3"/>
      <c r="S165" s="5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>
        <f>TipoT!C165</f>
        <v>0</v>
      </c>
      <c r="AI165" s="1">
        <f>Áreas!F165</f>
        <v>0</v>
      </c>
      <c r="AJ165" s="1"/>
      <c r="AK165" s="1"/>
      <c r="AL165" s="1">
        <f t="shared" si="14"/>
        <v>0</v>
      </c>
      <c r="AM165" s="1" t="e">
        <f>IF(C165=0,0,VLOOKUP(C165,TipoT!$C$7:$G$506,5,0))</f>
        <v>#N/A</v>
      </c>
    </row>
    <row r="166" spans="3:39" ht="25.35" customHeight="1" thickTop="1" thickBot="1" x14ac:dyDescent="0.3">
      <c r="C166" s="11" t="str">
        <f>IF(TipoT!C166=0,"",TipoT!C166)</f>
        <v/>
      </c>
      <c r="D166" s="45" t="str">
        <f>IF(C166="","",VLOOKUP(C166,TipoT!$C$7:$E$506,2,0))</f>
        <v/>
      </c>
      <c r="E166" s="43"/>
      <c r="F166" s="43"/>
      <c r="G166" s="8" t="str">
        <f t="shared" si="11"/>
        <v/>
      </c>
      <c r="H166" s="13"/>
      <c r="I166" s="11" t="str">
        <f>IF(C166="","",VLOOKUP(C166,TipoT!$C$7:$F$506,4,0))</f>
        <v/>
      </c>
      <c r="J166" s="11" t="str">
        <f>IF(I166="","",VLOOKUP(I166,Empleados!$C$7:$F$1006,4,0))</f>
        <v/>
      </c>
      <c r="K166" s="11" t="str">
        <f>IF(C166="","",VLOOKUP(C166,TipoT!$C$7:$G$506,5,0))</f>
        <v/>
      </c>
      <c r="L166" s="3"/>
      <c r="M166" s="68"/>
      <c r="N166" s="31"/>
      <c r="O166" s="70" t="str">
        <f t="shared" si="12"/>
        <v/>
      </c>
      <c r="P166" s="70" t="str">
        <f t="shared" si="13"/>
        <v/>
      </c>
      <c r="Q166" s="70" t="str">
        <f t="shared" si="15"/>
        <v/>
      </c>
      <c r="R166" s="3"/>
      <c r="S166" s="5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>
        <f>TipoT!C166</f>
        <v>0</v>
      </c>
      <c r="AI166" s="1">
        <f>Áreas!F166</f>
        <v>0</v>
      </c>
      <c r="AJ166" s="1"/>
      <c r="AK166" s="1"/>
      <c r="AL166" s="1">
        <f t="shared" si="14"/>
        <v>0</v>
      </c>
      <c r="AM166" s="1" t="e">
        <f>IF(C166=0,0,VLOOKUP(C166,TipoT!$C$7:$G$506,5,0))</f>
        <v>#N/A</v>
      </c>
    </row>
    <row r="167" spans="3:39" ht="25.35" customHeight="1" thickTop="1" thickBot="1" x14ac:dyDescent="0.3">
      <c r="C167" s="11" t="str">
        <f>IF(TipoT!C167=0,"",TipoT!C167)</f>
        <v/>
      </c>
      <c r="D167" s="45" t="str">
        <f>IF(C167="","",VLOOKUP(C167,TipoT!$C$7:$E$506,2,0))</f>
        <v/>
      </c>
      <c r="E167" s="43"/>
      <c r="F167" s="43"/>
      <c r="G167" s="8" t="str">
        <f t="shared" si="11"/>
        <v/>
      </c>
      <c r="H167" s="13"/>
      <c r="I167" s="11" t="str">
        <f>IF(C167="","",VLOOKUP(C167,TipoT!$C$7:$F$506,4,0))</f>
        <v/>
      </c>
      <c r="J167" s="11" t="str">
        <f>IF(I167="","",VLOOKUP(I167,Empleados!$C$7:$F$1006,4,0))</f>
        <v/>
      </c>
      <c r="K167" s="11" t="str">
        <f>IF(C167="","",VLOOKUP(C167,TipoT!$C$7:$G$506,5,0))</f>
        <v/>
      </c>
      <c r="L167" s="3"/>
      <c r="M167" s="68"/>
      <c r="N167" s="31"/>
      <c r="O167" s="70" t="str">
        <f t="shared" si="12"/>
        <v/>
      </c>
      <c r="P167" s="70" t="str">
        <f t="shared" si="13"/>
        <v/>
      </c>
      <c r="Q167" s="70" t="str">
        <f t="shared" si="15"/>
        <v/>
      </c>
      <c r="R167" s="3"/>
      <c r="S167" s="5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>
        <f>TipoT!C167</f>
        <v>0</v>
      </c>
      <c r="AI167" s="1">
        <f>Áreas!F167</f>
        <v>0</v>
      </c>
      <c r="AJ167" s="1"/>
      <c r="AK167" s="1"/>
      <c r="AL167" s="1">
        <f t="shared" si="14"/>
        <v>0</v>
      </c>
      <c r="AM167" s="1" t="e">
        <f>IF(C167=0,0,VLOOKUP(C167,TipoT!$C$7:$G$506,5,0))</f>
        <v>#N/A</v>
      </c>
    </row>
    <row r="168" spans="3:39" ht="25.35" customHeight="1" thickTop="1" thickBot="1" x14ac:dyDescent="0.3">
      <c r="C168" s="11" t="str">
        <f>IF(TipoT!C168=0,"",TipoT!C168)</f>
        <v/>
      </c>
      <c r="D168" s="45" t="str">
        <f>IF(C168="","",VLOOKUP(C168,TipoT!$C$7:$E$506,2,0))</f>
        <v/>
      </c>
      <c r="E168" s="43"/>
      <c r="F168" s="43"/>
      <c r="G168" s="8" t="str">
        <f t="shared" si="11"/>
        <v/>
      </c>
      <c r="H168" s="13"/>
      <c r="I168" s="11" t="str">
        <f>IF(C168="","",VLOOKUP(C168,TipoT!$C$7:$F$506,4,0))</f>
        <v/>
      </c>
      <c r="J168" s="11" t="str">
        <f>IF(I168="","",VLOOKUP(I168,Empleados!$C$7:$F$1006,4,0))</f>
        <v/>
      </c>
      <c r="K168" s="11" t="str">
        <f>IF(C168="","",VLOOKUP(C168,TipoT!$C$7:$G$506,5,0))</f>
        <v/>
      </c>
      <c r="L168" s="3"/>
      <c r="M168" s="68"/>
      <c r="N168" s="31"/>
      <c r="O168" s="70" t="str">
        <f t="shared" si="12"/>
        <v/>
      </c>
      <c r="P168" s="70" t="str">
        <f t="shared" si="13"/>
        <v/>
      </c>
      <c r="Q168" s="70" t="str">
        <f t="shared" si="15"/>
        <v/>
      </c>
      <c r="R168" s="3"/>
      <c r="S168" s="5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>
        <f>TipoT!C168</f>
        <v>0</v>
      </c>
      <c r="AI168" s="1">
        <f>Áreas!F168</f>
        <v>0</v>
      </c>
      <c r="AJ168" s="1"/>
      <c r="AK168" s="1"/>
      <c r="AL168" s="1">
        <f t="shared" si="14"/>
        <v>0</v>
      </c>
      <c r="AM168" s="1" t="e">
        <f>IF(C168=0,0,VLOOKUP(C168,TipoT!$C$7:$G$506,5,0))</f>
        <v>#N/A</v>
      </c>
    </row>
    <row r="169" spans="3:39" ht="25.35" customHeight="1" thickTop="1" thickBot="1" x14ac:dyDescent="0.3">
      <c r="C169" s="11" t="str">
        <f>IF(TipoT!C169=0,"",TipoT!C169)</f>
        <v/>
      </c>
      <c r="D169" s="45" t="str">
        <f>IF(C169="","",VLOOKUP(C169,TipoT!$C$7:$E$506,2,0))</f>
        <v/>
      </c>
      <c r="E169" s="43"/>
      <c r="F169" s="43"/>
      <c r="G169" s="8" t="str">
        <f t="shared" si="11"/>
        <v/>
      </c>
      <c r="H169" s="13"/>
      <c r="I169" s="11" t="str">
        <f>IF(C169="","",VLOOKUP(C169,TipoT!$C$7:$F$506,4,0))</f>
        <v/>
      </c>
      <c r="J169" s="11" t="str">
        <f>IF(I169="","",VLOOKUP(I169,Empleados!$C$7:$F$1006,4,0))</f>
        <v/>
      </c>
      <c r="K169" s="11" t="str">
        <f>IF(C169="","",VLOOKUP(C169,TipoT!$C$7:$G$506,5,0))</f>
        <v/>
      </c>
      <c r="L169" s="3"/>
      <c r="M169" s="68"/>
      <c r="N169" s="31"/>
      <c r="O169" s="70" t="str">
        <f t="shared" si="12"/>
        <v/>
      </c>
      <c r="P169" s="70" t="str">
        <f t="shared" si="13"/>
        <v/>
      </c>
      <c r="Q169" s="70" t="str">
        <f t="shared" si="15"/>
        <v/>
      </c>
      <c r="R169" s="3"/>
      <c r="S169" s="5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>
        <f>TipoT!C169</f>
        <v>0</v>
      </c>
      <c r="AI169" s="1">
        <f>Áreas!F169</f>
        <v>0</v>
      </c>
      <c r="AJ169" s="1"/>
      <c r="AK169" s="1"/>
      <c r="AL169" s="1">
        <f t="shared" si="14"/>
        <v>0</v>
      </c>
      <c r="AM169" s="1" t="e">
        <f>IF(C169=0,0,VLOOKUP(C169,TipoT!$C$7:$G$506,5,0))</f>
        <v>#N/A</v>
      </c>
    </row>
    <row r="170" spans="3:39" ht="25.35" customHeight="1" thickTop="1" thickBot="1" x14ac:dyDescent="0.3">
      <c r="C170" s="11" t="str">
        <f>IF(TipoT!C170=0,"",TipoT!C170)</f>
        <v/>
      </c>
      <c r="D170" s="45" t="str">
        <f>IF(C170="","",VLOOKUP(C170,TipoT!$C$7:$E$506,2,0))</f>
        <v/>
      </c>
      <c r="E170" s="43"/>
      <c r="F170" s="43"/>
      <c r="G170" s="8" t="str">
        <f t="shared" si="11"/>
        <v/>
      </c>
      <c r="H170" s="13"/>
      <c r="I170" s="11" t="str">
        <f>IF(C170="","",VLOOKUP(C170,TipoT!$C$7:$F$506,4,0))</f>
        <v/>
      </c>
      <c r="J170" s="11" t="str">
        <f>IF(I170="","",VLOOKUP(I170,Empleados!$C$7:$F$1006,4,0))</f>
        <v/>
      </c>
      <c r="K170" s="11" t="str">
        <f>IF(C170="","",VLOOKUP(C170,TipoT!$C$7:$G$506,5,0))</f>
        <v/>
      </c>
      <c r="L170" s="3"/>
      <c r="M170" s="68"/>
      <c r="N170" s="31"/>
      <c r="O170" s="70" t="str">
        <f t="shared" si="12"/>
        <v/>
      </c>
      <c r="P170" s="70" t="str">
        <f t="shared" si="13"/>
        <v/>
      </c>
      <c r="Q170" s="70" t="str">
        <f t="shared" si="15"/>
        <v/>
      </c>
      <c r="R170" s="3"/>
      <c r="S170" s="5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>
        <f>TipoT!C170</f>
        <v>0</v>
      </c>
      <c r="AI170" s="1">
        <f>Áreas!F170</f>
        <v>0</v>
      </c>
      <c r="AJ170" s="1"/>
      <c r="AK170" s="1"/>
      <c r="AL170" s="1">
        <f t="shared" si="14"/>
        <v>0</v>
      </c>
      <c r="AM170" s="1" t="e">
        <f>IF(C170=0,0,VLOOKUP(C170,TipoT!$C$7:$G$506,5,0))</f>
        <v>#N/A</v>
      </c>
    </row>
    <row r="171" spans="3:39" ht="25.35" customHeight="1" thickTop="1" thickBot="1" x14ac:dyDescent="0.3">
      <c r="C171" s="11" t="str">
        <f>IF(TipoT!C171=0,"",TipoT!C171)</f>
        <v/>
      </c>
      <c r="D171" s="45" t="str">
        <f>IF(C171="","",VLOOKUP(C171,TipoT!$C$7:$E$506,2,0))</f>
        <v/>
      </c>
      <c r="E171" s="43"/>
      <c r="F171" s="43"/>
      <c r="G171" s="8" t="str">
        <f t="shared" si="11"/>
        <v/>
      </c>
      <c r="H171" s="13"/>
      <c r="I171" s="11" t="str">
        <f>IF(C171="","",VLOOKUP(C171,TipoT!$C$7:$F$506,4,0))</f>
        <v/>
      </c>
      <c r="J171" s="11" t="str">
        <f>IF(I171="","",VLOOKUP(I171,Empleados!$C$7:$F$1006,4,0))</f>
        <v/>
      </c>
      <c r="K171" s="11" t="str">
        <f>IF(C171="","",VLOOKUP(C171,TipoT!$C$7:$G$506,5,0))</f>
        <v/>
      </c>
      <c r="L171" s="3"/>
      <c r="M171" s="68"/>
      <c r="N171" s="31"/>
      <c r="O171" s="70" t="str">
        <f t="shared" si="12"/>
        <v/>
      </c>
      <c r="P171" s="70" t="str">
        <f t="shared" si="13"/>
        <v/>
      </c>
      <c r="Q171" s="70" t="str">
        <f t="shared" si="15"/>
        <v/>
      </c>
      <c r="R171" s="3"/>
      <c r="S171" s="5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>
        <f>TipoT!C171</f>
        <v>0</v>
      </c>
      <c r="AI171" s="1">
        <f>Áreas!F171</f>
        <v>0</v>
      </c>
      <c r="AJ171" s="1"/>
      <c r="AK171" s="1"/>
      <c r="AL171" s="1">
        <f t="shared" si="14"/>
        <v>0</v>
      </c>
      <c r="AM171" s="1" t="e">
        <f>IF(C171=0,0,VLOOKUP(C171,TipoT!$C$7:$G$506,5,0))</f>
        <v>#N/A</v>
      </c>
    </row>
    <row r="172" spans="3:39" ht="25.35" customHeight="1" thickTop="1" thickBot="1" x14ac:dyDescent="0.3">
      <c r="C172" s="11" t="str">
        <f>IF(TipoT!C172=0,"",TipoT!C172)</f>
        <v/>
      </c>
      <c r="D172" s="45" t="str">
        <f>IF(C172="","",VLOOKUP(C172,TipoT!$C$7:$E$506,2,0))</f>
        <v/>
      </c>
      <c r="E172" s="43"/>
      <c r="F172" s="43"/>
      <c r="G172" s="8" t="str">
        <f t="shared" si="11"/>
        <v/>
      </c>
      <c r="H172" s="13"/>
      <c r="I172" s="11" t="str">
        <f>IF(C172="","",VLOOKUP(C172,TipoT!$C$7:$F$506,4,0))</f>
        <v/>
      </c>
      <c r="J172" s="11" t="str">
        <f>IF(I172="","",VLOOKUP(I172,Empleados!$C$7:$F$1006,4,0))</f>
        <v/>
      </c>
      <c r="K172" s="11" t="str">
        <f>IF(C172="","",VLOOKUP(C172,TipoT!$C$7:$G$506,5,0))</f>
        <v/>
      </c>
      <c r="L172" s="3"/>
      <c r="M172" s="68"/>
      <c r="N172" s="31"/>
      <c r="O172" s="70" t="str">
        <f t="shared" si="12"/>
        <v/>
      </c>
      <c r="P172" s="70" t="str">
        <f t="shared" si="13"/>
        <v/>
      </c>
      <c r="Q172" s="70" t="str">
        <f t="shared" si="15"/>
        <v/>
      </c>
      <c r="R172" s="3"/>
      <c r="S172" s="5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>
        <f>TipoT!C172</f>
        <v>0</v>
      </c>
      <c r="AI172" s="1">
        <f>Áreas!F172</f>
        <v>0</v>
      </c>
      <c r="AJ172" s="1"/>
      <c r="AK172" s="1"/>
      <c r="AL172" s="1">
        <f t="shared" si="14"/>
        <v>0</v>
      </c>
      <c r="AM172" s="1" t="e">
        <f>IF(C172=0,0,VLOOKUP(C172,TipoT!$C$7:$G$506,5,0))</f>
        <v>#N/A</v>
      </c>
    </row>
    <row r="173" spans="3:39" ht="25.35" customHeight="1" thickTop="1" thickBot="1" x14ac:dyDescent="0.3">
      <c r="C173" s="11" t="str">
        <f>IF(TipoT!C173=0,"",TipoT!C173)</f>
        <v/>
      </c>
      <c r="D173" s="45" t="str">
        <f>IF(C173="","",VLOOKUP(C173,TipoT!$C$7:$E$506,2,0))</f>
        <v/>
      </c>
      <c r="E173" s="43"/>
      <c r="F173" s="43"/>
      <c r="G173" s="8" t="str">
        <f t="shared" si="11"/>
        <v/>
      </c>
      <c r="H173" s="13"/>
      <c r="I173" s="11" t="str">
        <f>IF(C173="","",VLOOKUP(C173,TipoT!$C$7:$F$506,4,0))</f>
        <v/>
      </c>
      <c r="J173" s="11" t="str">
        <f>IF(I173="","",VLOOKUP(I173,Empleados!$C$7:$F$1006,4,0))</f>
        <v/>
      </c>
      <c r="K173" s="11" t="str">
        <f>IF(C173="","",VLOOKUP(C173,TipoT!$C$7:$G$506,5,0))</f>
        <v/>
      </c>
      <c r="L173" s="3"/>
      <c r="M173" s="68"/>
      <c r="N173" s="31"/>
      <c r="O173" s="70" t="str">
        <f t="shared" si="12"/>
        <v/>
      </c>
      <c r="P173" s="70" t="str">
        <f t="shared" si="13"/>
        <v/>
      </c>
      <c r="Q173" s="70" t="str">
        <f t="shared" si="15"/>
        <v/>
      </c>
      <c r="R173" s="3"/>
      <c r="S173" s="5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>
        <f>TipoT!C173</f>
        <v>0</v>
      </c>
      <c r="AI173" s="1">
        <f>Áreas!F173</f>
        <v>0</v>
      </c>
      <c r="AJ173" s="1"/>
      <c r="AK173" s="1"/>
      <c r="AL173" s="1">
        <f t="shared" si="14"/>
        <v>0</v>
      </c>
      <c r="AM173" s="1" t="e">
        <f>IF(C173=0,0,VLOOKUP(C173,TipoT!$C$7:$G$506,5,0))</f>
        <v>#N/A</v>
      </c>
    </row>
    <row r="174" spans="3:39" ht="25.35" customHeight="1" thickTop="1" thickBot="1" x14ac:dyDescent="0.3">
      <c r="C174" s="11" t="str">
        <f>IF(TipoT!C174=0,"",TipoT!C174)</f>
        <v/>
      </c>
      <c r="D174" s="45" t="str">
        <f>IF(C174="","",VLOOKUP(C174,TipoT!$C$7:$E$506,2,0))</f>
        <v/>
      </c>
      <c r="E174" s="43"/>
      <c r="F174" s="43"/>
      <c r="G174" s="8" t="str">
        <f t="shared" si="11"/>
        <v/>
      </c>
      <c r="H174" s="13"/>
      <c r="I174" s="11" t="str">
        <f>IF(C174="","",VLOOKUP(C174,TipoT!$C$7:$F$506,4,0))</f>
        <v/>
      </c>
      <c r="J174" s="11" t="str">
        <f>IF(I174="","",VLOOKUP(I174,Empleados!$C$7:$F$1006,4,0))</f>
        <v/>
      </c>
      <c r="K174" s="11" t="str">
        <f>IF(C174="","",VLOOKUP(C174,TipoT!$C$7:$G$506,5,0))</f>
        <v/>
      </c>
      <c r="L174" s="3"/>
      <c r="M174" s="68"/>
      <c r="N174" s="31"/>
      <c r="O174" s="70" t="str">
        <f t="shared" si="12"/>
        <v/>
      </c>
      <c r="P174" s="70" t="str">
        <f t="shared" si="13"/>
        <v/>
      </c>
      <c r="Q174" s="70" t="str">
        <f t="shared" si="15"/>
        <v/>
      </c>
      <c r="R174" s="3"/>
      <c r="S174" s="5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>
        <f>TipoT!C174</f>
        <v>0</v>
      </c>
      <c r="AI174" s="1">
        <f>Áreas!F174</f>
        <v>0</v>
      </c>
      <c r="AJ174" s="1"/>
      <c r="AK174" s="1"/>
      <c r="AL174" s="1">
        <f t="shared" si="14"/>
        <v>0</v>
      </c>
      <c r="AM174" s="1" t="e">
        <f>IF(C174=0,0,VLOOKUP(C174,TipoT!$C$7:$G$506,5,0))</f>
        <v>#N/A</v>
      </c>
    </row>
    <row r="175" spans="3:39" ht="25.35" customHeight="1" thickTop="1" thickBot="1" x14ac:dyDescent="0.3">
      <c r="C175" s="11" t="str">
        <f>IF(TipoT!C175=0,"",TipoT!C175)</f>
        <v/>
      </c>
      <c r="D175" s="45" t="str">
        <f>IF(C175="","",VLOOKUP(C175,TipoT!$C$7:$E$506,2,0))</f>
        <v/>
      </c>
      <c r="E175" s="43"/>
      <c r="F175" s="43"/>
      <c r="G175" s="8" t="str">
        <f t="shared" si="11"/>
        <v/>
      </c>
      <c r="H175" s="13"/>
      <c r="I175" s="11" t="str">
        <f>IF(C175="","",VLOOKUP(C175,TipoT!$C$7:$F$506,4,0))</f>
        <v/>
      </c>
      <c r="J175" s="11" t="str">
        <f>IF(I175="","",VLOOKUP(I175,Empleados!$C$7:$F$1006,4,0))</f>
        <v/>
      </c>
      <c r="K175" s="11" t="str">
        <f>IF(C175="","",VLOOKUP(C175,TipoT!$C$7:$G$506,5,0))</f>
        <v/>
      </c>
      <c r="L175" s="3"/>
      <c r="M175" s="68"/>
      <c r="N175" s="31"/>
      <c r="O175" s="70" t="str">
        <f t="shared" si="12"/>
        <v/>
      </c>
      <c r="P175" s="70" t="str">
        <f t="shared" si="13"/>
        <v/>
      </c>
      <c r="Q175" s="70" t="str">
        <f t="shared" si="15"/>
        <v/>
      </c>
      <c r="R175" s="3"/>
      <c r="S175" s="5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>
        <f>TipoT!C175</f>
        <v>0</v>
      </c>
      <c r="AI175" s="1">
        <f>Áreas!F175</f>
        <v>0</v>
      </c>
      <c r="AJ175" s="1"/>
      <c r="AK175" s="1"/>
      <c r="AL175" s="1">
        <f t="shared" si="14"/>
        <v>0</v>
      </c>
      <c r="AM175" s="1" t="e">
        <f>IF(C175=0,0,VLOOKUP(C175,TipoT!$C$7:$G$506,5,0))</f>
        <v>#N/A</v>
      </c>
    </row>
    <row r="176" spans="3:39" ht="25.35" customHeight="1" thickTop="1" thickBot="1" x14ac:dyDescent="0.3">
      <c r="C176" s="11" t="str">
        <f>IF(TipoT!C176=0,"",TipoT!C176)</f>
        <v/>
      </c>
      <c r="D176" s="45" t="str">
        <f>IF(C176="","",VLOOKUP(C176,TipoT!$C$7:$E$506,2,0))</f>
        <v/>
      </c>
      <c r="E176" s="43"/>
      <c r="F176" s="43"/>
      <c r="G176" s="8" t="str">
        <f t="shared" si="11"/>
        <v/>
      </c>
      <c r="H176" s="13"/>
      <c r="I176" s="11" t="str">
        <f>IF(C176="","",VLOOKUP(C176,TipoT!$C$7:$F$506,4,0))</f>
        <v/>
      </c>
      <c r="J176" s="11" t="str">
        <f>IF(I176="","",VLOOKUP(I176,Empleados!$C$7:$F$1006,4,0))</f>
        <v/>
      </c>
      <c r="K176" s="11" t="str">
        <f>IF(C176="","",VLOOKUP(C176,TipoT!$C$7:$G$506,5,0))</f>
        <v/>
      </c>
      <c r="L176" s="3"/>
      <c r="M176" s="68"/>
      <c r="N176" s="31"/>
      <c r="O176" s="70" t="str">
        <f t="shared" si="12"/>
        <v/>
      </c>
      <c r="P176" s="70" t="str">
        <f t="shared" si="13"/>
        <v/>
      </c>
      <c r="Q176" s="70" t="str">
        <f t="shared" si="15"/>
        <v/>
      </c>
      <c r="R176" s="3"/>
      <c r="S176" s="5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>
        <f>TipoT!C176</f>
        <v>0</v>
      </c>
      <c r="AI176" s="1">
        <f>Áreas!F176</f>
        <v>0</v>
      </c>
      <c r="AJ176" s="1"/>
      <c r="AK176" s="1"/>
      <c r="AL176" s="1">
        <f t="shared" si="14"/>
        <v>0</v>
      </c>
      <c r="AM176" s="1" t="e">
        <f>IF(C176=0,0,VLOOKUP(C176,TipoT!$C$7:$G$506,5,0))</f>
        <v>#N/A</v>
      </c>
    </row>
    <row r="177" spans="3:39" ht="25.35" customHeight="1" thickTop="1" thickBot="1" x14ac:dyDescent="0.3">
      <c r="C177" s="11" t="str">
        <f>IF(TipoT!C177=0,"",TipoT!C177)</f>
        <v/>
      </c>
      <c r="D177" s="45" t="str">
        <f>IF(C177="","",VLOOKUP(C177,TipoT!$C$7:$E$506,2,0))</f>
        <v/>
      </c>
      <c r="E177" s="43"/>
      <c r="F177" s="43"/>
      <c r="G177" s="8" t="str">
        <f t="shared" si="11"/>
        <v/>
      </c>
      <c r="H177" s="13"/>
      <c r="I177" s="11" t="str">
        <f>IF(C177="","",VLOOKUP(C177,TipoT!$C$7:$F$506,4,0))</f>
        <v/>
      </c>
      <c r="J177" s="11" t="str">
        <f>IF(I177="","",VLOOKUP(I177,Empleados!$C$7:$F$1006,4,0))</f>
        <v/>
      </c>
      <c r="K177" s="11" t="str">
        <f>IF(C177="","",VLOOKUP(C177,TipoT!$C$7:$G$506,5,0))</f>
        <v/>
      </c>
      <c r="L177" s="3"/>
      <c r="M177" s="68"/>
      <c r="N177" s="31"/>
      <c r="O177" s="70" t="str">
        <f t="shared" si="12"/>
        <v/>
      </c>
      <c r="P177" s="70" t="str">
        <f t="shared" si="13"/>
        <v/>
      </c>
      <c r="Q177" s="70" t="str">
        <f t="shared" si="15"/>
        <v/>
      </c>
      <c r="R177" s="3"/>
      <c r="S177" s="5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>
        <f>TipoT!C177</f>
        <v>0</v>
      </c>
      <c r="AI177" s="1">
        <f>Áreas!F177</f>
        <v>0</v>
      </c>
      <c r="AJ177" s="1"/>
      <c r="AK177" s="1"/>
      <c r="AL177" s="1">
        <f t="shared" si="14"/>
        <v>0</v>
      </c>
      <c r="AM177" s="1" t="e">
        <f>IF(C177=0,0,VLOOKUP(C177,TipoT!$C$7:$G$506,5,0))</f>
        <v>#N/A</v>
      </c>
    </row>
    <row r="178" spans="3:39" ht="25.35" customHeight="1" thickTop="1" thickBot="1" x14ac:dyDescent="0.3">
      <c r="C178" s="11" t="str">
        <f>IF(TipoT!C178=0,"",TipoT!C178)</f>
        <v/>
      </c>
      <c r="D178" s="45" t="str">
        <f>IF(C178="","",VLOOKUP(C178,TipoT!$C$7:$E$506,2,0))</f>
        <v/>
      </c>
      <c r="E178" s="43"/>
      <c r="F178" s="43"/>
      <c r="G178" s="8" t="str">
        <f t="shared" si="11"/>
        <v/>
      </c>
      <c r="H178" s="13"/>
      <c r="I178" s="11" t="str">
        <f>IF(C178="","",VLOOKUP(C178,TipoT!$C$7:$F$506,4,0))</f>
        <v/>
      </c>
      <c r="J178" s="11" t="str">
        <f>IF(I178="","",VLOOKUP(I178,Empleados!$C$7:$F$1006,4,0))</f>
        <v/>
      </c>
      <c r="K178" s="11" t="str">
        <f>IF(C178="","",VLOOKUP(C178,TipoT!$C$7:$G$506,5,0))</f>
        <v/>
      </c>
      <c r="L178" s="3"/>
      <c r="M178" s="68"/>
      <c r="N178" s="31"/>
      <c r="O178" s="70" t="str">
        <f t="shared" si="12"/>
        <v/>
      </c>
      <c r="P178" s="70" t="str">
        <f t="shared" si="13"/>
        <v/>
      </c>
      <c r="Q178" s="70" t="str">
        <f t="shared" si="15"/>
        <v/>
      </c>
      <c r="R178" s="3"/>
      <c r="S178" s="5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>
        <f>TipoT!C178</f>
        <v>0</v>
      </c>
      <c r="AI178" s="1">
        <f>Áreas!F178</f>
        <v>0</v>
      </c>
      <c r="AJ178" s="1"/>
      <c r="AK178" s="1"/>
      <c r="AL178" s="1">
        <f t="shared" si="14"/>
        <v>0</v>
      </c>
      <c r="AM178" s="1" t="e">
        <f>IF(C178=0,0,VLOOKUP(C178,TipoT!$C$7:$G$506,5,0))</f>
        <v>#N/A</v>
      </c>
    </row>
    <row r="179" spans="3:39" ht="25.35" customHeight="1" thickTop="1" thickBot="1" x14ac:dyDescent="0.3">
      <c r="C179" s="11" t="str">
        <f>IF(TipoT!C179=0,"",TipoT!C179)</f>
        <v/>
      </c>
      <c r="D179" s="45" t="str">
        <f>IF(C179="","",VLOOKUP(C179,TipoT!$C$7:$E$506,2,0))</f>
        <v/>
      </c>
      <c r="E179" s="43"/>
      <c r="F179" s="43"/>
      <c r="G179" s="8" t="str">
        <f t="shared" si="11"/>
        <v/>
      </c>
      <c r="H179" s="13"/>
      <c r="I179" s="11" t="str">
        <f>IF(C179="","",VLOOKUP(C179,TipoT!$C$7:$F$506,4,0))</f>
        <v/>
      </c>
      <c r="J179" s="11" t="str">
        <f>IF(I179="","",VLOOKUP(I179,Empleados!$C$7:$F$1006,4,0))</f>
        <v/>
      </c>
      <c r="K179" s="11" t="str">
        <f>IF(C179="","",VLOOKUP(C179,TipoT!$C$7:$G$506,5,0))</f>
        <v/>
      </c>
      <c r="L179" s="3"/>
      <c r="M179" s="68"/>
      <c r="N179" s="31"/>
      <c r="O179" s="70" t="str">
        <f t="shared" si="12"/>
        <v/>
      </c>
      <c r="P179" s="70" t="str">
        <f t="shared" si="13"/>
        <v/>
      </c>
      <c r="Q179" s="70" t="str">
        <f t="shared" si="15"/>
        <v/>
      </c>
      <c r="R179" s="3"/>
      <c r="S179" s="5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>
        <f>TipoT!C179</f>
        <v>0</v>
      </c>
      <c r="AI179" s="1">
        <f>Áreas!F179</f>
        <v>0</v>
      </c>
      <c r="AJ179" s="1"/>
      <c r="AK179" s="1"/>
      <c r="AL179" s="1">
        <f t="shared" si="14"/>
        <v>0</v>
      </c>
      <c r="AM179" s="1" t="e">
        <f>IF(C179=0,0,VLOOKUP(C179,TipoT!$C$7:$G$506,5,0))</f>
        <v>#N/A</v>
      </c>
    </row>
    <row r="180" spans="3:39" ht="25.35" customHeight="1" thickTop="1" thickBot="1" x14ac:dyDescent="0.3">
      <c r="C180" s="11" t="str">
        <f>IF(TipoT!C180=0,"",TipoT!C180)</f>
        <v/>
      </c>
      <c r="D180" s="45" t="str">
        <f>IF(C180="","",VLOOKUP(C180,TipoT!$C$7:$E$506,2,0))</f>
        <v/>
      </c>
      <c r="E180" s="43"/>
      <c r="F180" s="43"/>
      <c r="G180" s="8" t="str">
        <f t="shared" si="11"/>
        <v/>
      </c>
      <c r="H180" s="13"/>
      <c r="I180" s="11" t="str">
        <f>IF(C180="","",VLOOKUP(C180,TipoT!$C$7:$F$506,4,0))</f>
        <v/>
      </c>
      <c r="J180" s="11" t="str">
        <f>IF(I180="","",VLOOKUP(I180,Empleados!$C$7:$F$1006,4,0))</f>
        <v/>
      </c>
      <c r="K180" s="11" t="str">
        <f>IF(C180="","",VLOOKUP(C180,TipoT!$C$7:$G$506,5,0))</f>
        <v/>
      </c>
      <c r="L180" s="3"/>
      <c r="M180" s="68"/>
      <c r="N180" s="31"/>
      <c r="O180" s="70" t="str">
        <f t="shared" si="12"/>
        <v/>
      </c>
      <c r="P180" s="70" t="str">
        <f t="shared" si="13"/>
        <v/>
      </c>
      <c r="Q180" s="70" t="str">
        <f t="shared" si="15"/>
        <v/>
      </c>
      <c r="R180" s="3"/>
      <c r="S180" s="5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>
        <f>TipoT!C180</f>
        <v>0</v>
      </c>
      <c r="AI180" s="1">
        <f>Áreas!F180</f>
        <v>0</v>
      </c>
      <c r="AJ180" s="1"/>
      <c r="AK180" s="1"/>
      <c r="AL180" s="1">
        <f t="shared" si="14"/>
        <v>0</v>
      </c>
      <c r="AM180" s="1" t="e">
        <f>IF(C180=0,0,VLOOKUP(C180,TipoT!$C$7:$G$506,5,0))</f>
        <v>#N/A</v>
      </c>
    </row>
    <row r="181" spans="3:39" ht="25.35" customHeight="1" thickTop="1" thickBot="1" x14ac:dyDescent="0.3">
      <c r="C181" s="11" t="str">
        <f>IF(TipoT!C181=0,"",TipoT!C181)</f>
        <v/>
      </c>
      <c r="D181" s="45" t="str">
        <f>IF(C181="","",VLOOKUP(C181,TipoT!$C$7:$E$506,2,0))</f>
        <v/>
      </c>
      <c r="E181" s="43"/>
      <c r="F181" s="43"/>
      <c r="G181" s="8" t="str">
        <f t="shared" si="11"/>
        <v/>
      </c>
      <c r="H181" s="13"/>
      <c r="I181" s="11" t="str">
        <f>IF(C181="","",VLOOKUP(C181,TipoT!$C$7:$F$506,4,0))</f>
        <v/>
      </c>
      <c r="J181" s="11" t="str">
        <f>IF(I181="","",VLOOKUP(I181,Empleados!$C$7:$F$1006,4,0))</f>
        <v/>
      </c>
      <c r="K181" s="11" t="str">
        <f>IF(C181="","",VLOOKUP(C181,TipoT!$C$7:$G$506,5,0))</f>
        <v/>
      </c>
      <c r="L181" s="3"/>
      <c r="M181" s="68"/>
      <c r="N181" s="31"/>
      <c r="O181" s="70" t="str">
        <f t="shared" si="12"/>
        <v/>
      </c>
      <c r="P181" s="70" t="str">
        <f t="shared" si="13"/>
        <v/>
      </c>
      <c r="Q181" s="70" t="str">
        <f t="shared" si="15"/>
        <v/>
      </c>
      <c r="R181" s="3"/>
      <c r="S181" s="5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>
        <f>TipoT!C181</f>
        <v>0</v>
      </c>
      <c r="AI181" s="1">
        <f>Áreas!F181</f>
        <v>0</v>
      </c>
      <c r="AJ181" s="1"/>
      <c r="AK181" s="1"/>
      <c r="AL181" s="1">
        <f t="shared" si="14"/>
        <v>0</v>
      </c>
      <c r="AM181" s="1" t="e">
        <f>IF(C181=0,0,VLOOKUP(C181,TipoT!$C$7:$G$506,5,0))</f>
        <v>#N/A</v>
      </c>
    </row>
    <row r="182" spans="3:39" ht="25.35" customHeight="1" thickTop="1" thickBot="1" x14ac:dyDescent="0.3">
      <c r="C182" s="11" t="str">
        <f>IF(TipoT!C182=0,"",TipoT!C182)</f>
        <v/>
      </c>
      <c r="D182" s="45" t="str">
        <f>IF(C182="","",VLOOKUP(C182,TipoT!$C$7:$E$506,2,0))</f>
        <v/>
      </c>
      <c r="E182" s="43"/>
      <c r="F182" s="43"/>
      <c r="G182" s="8" t="str">
        <f t="shared" si="11"/>
        <v/>
      </c>
      <c r="H182" s="13"/>
      <c r="I182" s="11" t="str">
        <f>IF(C182="","",VLOOKUP(C182,TipoT!$C$7:$F$506,4,0))</f>
        <v/>
      </c>
      <c r="J182" s="11" t="str">
        <f>IF(I182="","",VLOOKUP(I182,Empleados!$C$7:$F$1006,4,0))</f>
        <v/>
      </c>
      <c r="K182" s="11" t="str">
        <f>IF(C182="","",VLOOKUP(C182,TipoT!$C$7:$G$506,5,0))</f>
        <v/>
      </c>
      <c r="L182" s="3"/>
      <c r="M182" s="68"/>
      <c r="N182" s="31"/>
      <c r="O182" s="70" t="str">
        <f t="shared" si="12"/>
        <v/>
      </c>
      <c r="P182" s="70" t="str">
        <f t="shared" si="13"/>
        <v/>
      </c>
      <c r="Q182" s="70" t="str">
        <f t="shared" si="15"/>
        <v/>
      </c>
      <c r="R182" s="3"/>
      <c r="S182" s="5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>
        <f>TipoT!C182</f>
        <v>0</v>
      </c>
      <c r="AI182" s="1">
        <f>Áreas!F182</f>
        <v>0</v>
      </c>
      <c r="AJ182" s="1"/>
      <c r="AK182" s="1"/>
      <c r="AL182" s="1">
        <f t="shared" si="14"/>
        <v>0</v>
      </c>
      <c r="AM182" s="1" t="e">
        <f>IF(C182=0,0,VLOOKUP(C182,TipoT!$C$7:$G$506,5,0))</f>
        <v>#N/A</v>
      </c>
    </row>
    <row r="183" spans="3:39" ht="25.35" customHeight="1" thickTop="1" thickBot="1" x14ac:dyDescent="0.3">
      <c r="C183" s="11" t="str">
        <f>IF(TipoT!C183=0,"",TipoT!C183)</f>
        <v/>
      </c>
      <c r="D183" s="45" t="str">
        <f>IF(C183="","",VLOOKUP(C183,TipoT!$C$7:$E$506,2,0))</f>
        <v/>
      </c>
      <c r="E183" s="43"/>
      <c r="F183" s="43"/>
      <c r="G183" s="8" t="str">
        <f t="shared" si="11"/>
        <v/>
      </c>
      <c r="H183" s="13"/>
      <c r="I183" s="11" t="str">
        <f>IF(C183="","",VLOOKUP(C183,TipoT!$C$7:$F$506,4,0))</f>
        <v/>
      </c>
      <c r="J183" s="11" t="str">
        <f>IF(I183="","",VLOOKUP(I183,Empleados!$C$7:$F$1006,4,0))</f>
        <v/>
      </c>
      <c r="K183" s="11" t="str">
        <f>IF(C183="","",VLOOKUP(C183,TipoT!$C$7:$G$506,5,0))</f>
        <v/>
      </c>
      <c r="L183" s="3"/>
      <c r="M183" s="68"/>
      <c r="N183" s="31"/>
      <c r="O183" s="70" t="str">
        <f t="shared" si="12"/>
        <v/>
      </c>
      <c r="P183" s="70" t="str">
        <f t="shared" si="13"/>
        <v/>
      </c>
      <c r="Q183" s="70" t="str">
        <f t="shared" si="15"/>
        <v/>
      </c>
      <c r="R183" s="3"/>
      <c r="S183" s="5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>
        <f>TipoT!C183</f>
        <v>0</v>
      </c>
      <c r="AI183" s="1">
        <f>Áreas!F183</f>
        <v>0</v>
      </c>
      <c r="AJ183" s="1"/>
      <c r="AK183" s="1"/>
      <c r="AL183" s="1">
        <f t="shared" si="14"/>
        <v>0</v>
      </c>
      <c r="AM183" s="1" t="e">
        <f>IF(C183=0,0,VLOOKUP(C183,TipoT!$C$7:$G$506,5,0))</f>
        <v>#N/A</v>
      </c>
    </row>
    <row r="184" spans="3:39" ht="25.35" customHeight="1" thickTop="1" thickBot="1" x14ac:dyDescent="0.3">
      <c r="C184" s="11" t="str">
        <f>IF(TipoT!C184=0,"",TipoT!C184)</f>
        <v/>
      </c>
      <c r="D184" s="45" t="str">
        <f>IF(C184="","",VLOOKUP(C184,TipoT!$C$7:$E$506,2,0))</f>
        <v/>
      </c>
      <c r="E184" s="43"/>
      <c r="F184" s="43"/>
      <c r="G184" s="8" t="str">
        <f t="shared" si="11"/>
        <v/>
      </c>
      <c r="H184" s="13"/>
      <c r="I184" s="11" t="str">
        <f>IF(C184="","",VLOOKUP(C184,TipoT!$C$7:$F$506,4,0))</f>
        <v/>
      </c>
      <c r="J184" s="11" t="str">
        <f>IF(I184="","",VLOOKUP(I184,Empleados!$C$7:$F$1006,4,0))</f>
        <v/>
      </c>
      <c r="K184" s="11" t="str">
        <f>IF(C184="","",VLOOKUP(C184,TipoT!$C$7:$G$506,5,0))</f>
        <v/>
      </c>
      <c r="L184" s="3"/>
      <c r="M184" s="68"/>
      <c r="N184" s="31"/>
      <c r="O184" s="70" t="str">
        <f t="shared" si="12"/>
        <v/>
      </c>
      <c r="P184" s="70" t="str">
        <f t="shared" si="13"/>
        <v/>
      </c>
      <c r="Q184" s="70" t="str">
        <f t="shared" si="15"/>
        <v/>
      </c>
      <c r="R184" s="3"/>
      <c r="S184" s="5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>
        <f>TipoT!C184</f>
        <v>0</v>
      </c>
      <c r="AI184" s="1">
        <f>Áreas!F184</f>
        <v>0</v>
      </c>
      <c r="AJ184" s="1"/>
      <c r="AK184" s="1"/>
      <c r="AL184" s="1">
        <f t="shared" si="14"/>
        <v>0</v>
      </c>
      <c r="AM184" s="1" t="e">
        <f>IF(C184=0,0,VLOOKUP(C184,TipoT!$C$7:$G$506,5,0))</f>
        <v>#N/A</v>
      </c>
    </row>
    <row r="185" spans="3:39" ht="25.35" customHeight="1" thickTop="1" thickBot="1" x14ac:dyDescent="0.3">
      <c r="C185" s="11" t="str">
        <f>IF(TipoT!C185=0,"",TipoT!C185)</f>
        <v/>
      </c>
      <c r="D185" s="45" t="str">
        <f>IF(C185="","",VLOOKUP(C185,TipoT!$C$7:$E$506,2,0))</f>
        <v/>
      </c>
      <c r="E185" s="43"/>
      <c r="F185" s="43"/>
      <c r="G185" s="8" t="str">
        <f t="shared" si="11"/>
        <v/>
      </c>
      <c r="H185" s="13"/>
      <c r="I185" s="11" t="str">
        <f>IF(C185="","",VLOOKUP(C185,TipoT!$C$7:$F$506,4,0))</f>
        <v/>
      </c>
      <c r="J185" s="11" t="str">
        <f>IF(I185="","",VLOOKUP(I185,Empleados!$C$7:$F$1006,4,0))</f>
        <v/>
      </c>
      <c r="K185" s="11" t="str">
        <f>IF(C185="","",VLOOKUP(C185,TipoT!$C$7:$G$506,5,0))</f>
        <v/>
      </c>
      <c r="L185" s="3"/>
      <c r="M185" s="68"/>
      <c r="N185" s="31"/>
      <c r="O185" s="70" t="str">
        <f t="shared" si="12"/>
        <v/>
      </c>
      <c r="P185" s="70" t="str">
        <f t="shared" si="13"/>
        <v/>
      </c>
      <c r="Q185" s="70" t="str">
        <f t="shared" si="15"/>
        <v/>
      </c>
      <c r="R185" s="3"/>
      <c r="S185" s="5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>
        <f>TipoT!C185</f>
        <v>0</v>
      </c>
      <c r="AI185" s="1">
        <f>Áreas!F185</f>
        <v>0</v>
      </c>
      <c r="AJ185" s="1"/>
      <c r="AK185" s="1"/>
      <c r="AL185" s="1">
        <f t="shared" si="14"/>
        <v>0</v>
      </c>
      <c r="AM185" s="1" t="e">
        <f>IF(C185=0,0,VLOOKUP(C185,TipoT!$C$7:$G$506,5,0))</f>
        <v>#N/A</v>
      </c>
    </row>
    <row r="186" spans="3:39" ht="25.35" customHeight="1" thickTop="1" thickBot="1" x14ac:dyDescent="0.3">
      <c r="C186" s="11" t="str">
        <f>IF(TipoT!C186=0,"",TipoT!C186)</f>
        <v/>
      </c>
      <c r="D186" s="45" t="str">
        <f>IF(C186="","",VLOOKUP(C186,TipoT!$C$7:$E$506,2,0))</f>
        <v/>
      </c>
      <c r="E186" s="43"/>
      <c r="F186" s="43"/>
      <c r="G186" s="8" t="str">
        <f t="shared" si="11"/>
        <v/>
      </c>
      <c r="H186" s="13"/>
      <c r="I186" s="11" t="str">
        <f>IF(C186="","",VLOOKUP(C186,TipoT!$C$7:$F$506,4,0))</f>
        <v/>
      </c>
      <c r="J186" s="11" t="str">
        <f>IF(I186="","",VLOOKUP(I186,Empleados!$C$7:$F$1006,4,0))</f>
        <v/>
      </c>
      <c r="K186" s="11" t="str">
        <f>IF(C186="","",VLOOKUP(C186,TipoT!$C$7:$G$506,5,0))</f>
        <v/>
      </c>
      <c r="L186" s="3"/>
      <c r="M186" s="68"/>
      <c r="N186" s="31"/>
      <c r="O186" s="70" t="str">
        <f t="shared" si="12"/>
        <v/>
      </c>
      <c r="P186" s="70" t="str">
        <f t="shared" si="13"/>
        <v/>
      </c>
      <c r="Q186" s="70" t="str">
        <f t="shared" si="15"/>
        <v/>
      </c>
      <c r="R186" s="3"/>
      <c r="S186" s="5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>
        <f>TipoT!C186</f>
        <v>0</v>
      </c>
      <c r="AI186" s="1">
        <f>Áreas!F186</f>
        <v>0</v>
      </c>
      <c r="AJ186" s="1"/>
      <c r="AK186" s="1"/>
      <c r="AL186" s="1">
        <f t="shared" si="14"/>
        <v>0</v>
      </c>
      <c r="AM186" s="1" t="e">
        <f>IF(C186=0,0,VLOOKUP(C186,TipoT!$C$7:$G$506,5,0))</f>
        <v>#N/A</v>
      </c>
    </row>
    <row r="187" spans="3:39" ht="25.35" customHeight="1" thickTop="1" thickBot="1" x14ac:dyDescent="0.3">
      <c r="C187" s="11" t="str">
        <f>IF(TipoT!C187=0,"",TipoT!C187)</f>
        <v/>
      </c>
      <c r="D187" s="45" t="str">
        <f>IF(C187="","",VLOOKUP(C187,TipoT!$C$7:$E$506,2,0))</f>
        <v/>
      </c>
      <c r="E187" s="43"/>
      <c r="F187" s="43"/>
      <c r="G187" s="8" t="str">
        <f t="shared" si="11"/>
        <v/>
      </c>
      <c r="H187" s="13"/>
      <c r="I187" s="11" t="str">
        <f>IF(C187="","",VLOOKUP(C187,TipoT!$C$7:$F$506,4,0))</f>
        <v/>
      </c>
      <c r="J187" s="11" t="str">
        <f>IF(I187="","",VLOOKUP(I187,Empleados!$C$7:$F$1006,4,0))</f>
        <v/>
      </c>
      <c r="K187" s="11" t="str">
        <f>IF(C187="","",VLOOKUP(C187,TipoT!$C$7:$G$506,5,0))</f>
        <v/>
      </c>
      <c r="L187" s="3"/>
      <c r="M187" s="68"/>
      <c r="N187" s="31"/>
      <c r="O187" s="70" t="str">
        <f t="shared" si="12"/>
        <v/>
      </c>
      <c r="P187" s="70" t="str">
        <f t="shared" si="13"/>
        <v/>
      </c>
      <c r="Q187" s="70" t="str">
        <f t="shared" si="15"/>
        <v/>
      </c>
      <c r="R187" s="3"/>
      <c r="S187" s="5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>
        <f>TipoT!C187</f>
        <v>0</v>
      </c>
      <c r="AI187" s="1">
        <f>Áreas!F187</f>
        <v>0</v>
      </c>
      <c r="AJ187" s="1"/>
      <c r="AK187" s="1"/>
      <c r="AL187" s="1">
        <f t="shared" si="14"/>
        <v>0</v>
      </c>
      <c r="AM187" s="1" t="e">
        <f>IF(C187=0,0,VLOOKUP(C187,TipoT!$C$7:$G$506,5,0))</f>
        <v>#N/A</v>
      </c>
    </row>
    <row r="188" spans="3:39" ht="25.35" customHeight="1" thickTop="1" thickBot="1" x14ac:dyDescent="0.3">
      <c r="C188" s="11" t="str">
        <f>IF(TipoT!C188=0,"",TipoT!C188)</f>
        <v/>
      </c>
      <c r="D188" s="45" t="str">
        <f>IF(C188="","",VLOOKUP(C188,TipoT!$C$7:$E$506,2,0))</f>
        <v/>
      </c>
      <c r="E188" s="43"/>
      <c r="F188" s="43"/>
      <c r="G188" s="8" t="str">
        <f t="shared" si="11"/>
        <v/>
      </c>
      <c r="H188" s="13"/>
      <c r="I188" s="11" t="str">
        <f>IF(C188="","",VLOOKUP(C188,TipoT!$C$7:$F$506,4,0))</f>
        <v/>
      </c>
      <c r="J188" s="11" t="str">
        <f>IF(I188="","",VLOOKUP(I188,Empleados!$C$7:$F$1006,4,0))</f>
        <v/>
      </c>
      <c r="K188" s="11" t="str">
        <f>IF(C188="","",VLOOKUP(C188,TipoT!$C$7:$G$506,5,0))</f>
        <v/>
      </c>
      <c r="L188" s="3"/>
      <c r="M188" s="68"/>
      <c r="N188" s="31"/>
      <c r="O188" s="70" t="str">
        <f t="shared" si="12"/>
        <v/>
      </c>
      <c r="P188" s="70" t="str">
        <f t="shared" si="13"/>
        <v/>
      </c>
      <c r="Q188" s="70" t="str">
        <f t="shared" si="15"/>
        <v/>
      </c>
      <c r="R188" s="3"/>
      <c r="S188" s="5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>
        <f>TipoT!C188</f>
        <v>0</v>
      </c>
      <c r="AI188" s="1">
        <f>Áreas!F188</f>
        <v>0</v>
      </c>
      <c r="AJ188" s="1"/>
      <c r="AK188" s="1"/>
      <c r="AL188" s="1">
        <f t="shared" si="14"/>
        <v>0</v>
      </c>
      <c r="AM188" s="1" t="e">
        <f>IF(C188=0,0,VLOOKUP(C188,TipoT!$C$7:$G$506,5,0))</f>
        <v>#N/A</v>
      </c>
    </row>
    <row r="189" spans="3:39" ht="25.35" customHeight="1" thickTop="1" thickBot="1" x14ac:dyDescent="0.3">
      <c r="C189" s="11" t="str">
        <f>IF(TipoT!C189=0,"",TipoT!C189)</f>
        <v/>
      </c>
      <c r="D189" s="45" t="str">
        <f>IF(C189="","",VLOOKUP(C189,TipoT!$C$7:$E$506,2,0))</f>
        <v/>
      </c>
      <c r="E189" s="43"/>
      <c r="F189" s="43"/>
      <c r="G189" s="8" t="str">
        <f t="shared" si="11"/>
        <v/>
      </c>
      <c r="H189" s="13"/>
      <c r="I189" s="11" t="str">
        <f>IF(C189="","",VLOOKUP(C189,TipoT!$C$7:$F$506,4,0))</f>
        <v/>
      </c>
      <c r="J189" s="11" t="str">
        <f>IF(I189="","",VLOOKUP(I189,Empleados!$C$7:$F$1006,4,0))</f>
        <v/>
      </c>
      <c r="K189" s="11" t="str">
        <f>IF(C189="","",VLOOKUP(C189,TipoT!$C$7:$G$506,5,0))</f>
        <v/>
      </c>
      <c r="L189" s="3"/>
      <c r="M189" s="68"/>
      <c r="N189" s="31"/>
      <c r="O189" s="70" t="str">
        <f t="shared" si="12"/>
        <v/>
      </c>
      <c r="P189" s="70" t="str">
        <f t="shared" si="13"/>
        <v/>
      </c>
      <c r="Q189" s="70" t="str">
        <f t="shared" si="15"/>
        <v/>
      </c>
      <c r="R189" s="3"/>
      <c r="S189" s="5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>
        <f>TipoT!C189</f>
        <v>0</v>
      </c>
      <c r="AI189" s="1">
        <f>Áreas!F189</f>
        <v>0</v>
      </c>
      <c r="AJ189" s="1"/>
      <c r="AK189" s="1"/>
      <c r="AL189" s="1">
        <f t="shared" si="14"/>
        <v>0</v>
      </c>
      <c r="AM189" s="1" t="e">
        <f>IF(C189=0,0,VLOOKUP(C189,TipoT!$C$7:$G$506,5,0))</f>
        <v>#N/A</v>
      </c>
    </row>
    <row r="190" spans="3:39" ht="25.35" customHeight="1" thickTop="1" thickBot="1" x14ac:dyDescent="0.3">
      <c r="C190" s="11" t="str">
        <f>IF(TipoT!C190=0,"",TipoT!C190)</f>
        <v/>
      </c>
      <c r="D190" s="45" t="str">
        <f>IF(C190="","",VLOOKUP(C190,TipoT!$C$7:$E$506,2,0))</f>
        <v/>
      </c>
      <c r="E190" s="43"/>
      <c r="F190" s="43"/>
      <c r="G190" s="8" t="str">
        <f t="shared" si="11"/>
        <v/>
      </c>
      <c r="H190" s="13"/>
      <c r="I190" s="11" t="str">
        <f>IF(C190="","",VLOOKUP(C190,TipoT!$C$7:$F$506,4,0))</f>
        <v/>
      </c>
      <c r="J190" s="11" t="str">
        <f>IF(I190="","",VLOOKUP(I190,Empleados!$C$7:$F$1006,4,0))</f>
        <v/>
      </c>
      <c r="K190" s="11" t="str">
        <f>IF(C190="","",VLOOKUP(C190,TipoT!$C$7:$G$506,5,0))</f>
        <v/>
      </c>
      <c r="L190" s="3"/>
      <c r="M190" s="68"/>
      <c r="N190" s="31"/>
      <c r="O190" s="70" t="str">
        <f t="shared" si="12"/>
        <v/>
      </c>
      <c r="P190" s="70" t="str">
        <f t="shared" si="13"/>
        <v/>
      </c>
      <c r="Q190" s="70" t="str">
        <f t="shared" si="15"/>
        <v/>
      </c>
      <c r="R190" s="3"/>
      <c r="S190" s="5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>
        <f>TipoT!C190</f>
        <v>0</v>
      </c>
      <c r="AI190" s="1">
        <f>Áreas!F190</f>
        <v>0</v>
      </c>
      <c r="AJ190" s="1"/>
      <c r="AK190" s="1"/>
      <c r="AL190" s="1">
        <f t="shared" si="14"/>
        <v>0</v>
      </c>
      <c r="AM190" s="1" t="e">
        <f>IF(C190=0,0,VLOOKUP(C190,TipoT!$C$7:$G$506,5,0))</f>
        <v>#N/A</v>
      </c>
    </row>
    <row r="191" spans="3:39" ht="25.35" customHeight="1" thickTop="1" thickBot="1" x14ac:dyDescent="0.3">
      <c r="C191" s="11" t="str">
        <f>IF(TipoT!C191=0,"",TipoT!C191)</f>
        <v/>
      </c>
      <c r="D191" s="45" t="str">
        <f>IF(C191="","",VLOOKUP(C191,TipoT!$C$7:$E$506,2,0))</f>
        <v/>
      </c>
      <c r="E191" s="43"/>
      <c r="F191" s="43"/>
      <c r="G191" s="8" t="str">
        <f t="shared" si="11"/>
        <v/>
      </c>
      <c r="H191" s="13"/>
      <c r="I191" s="11" t="str">
        <f>IF(C191="","",VLOOKUP(C191,TipoT!$C$7:$F$506,4,0))</f>
        <v/>
      </c>
      <c r="J191" s="11" t="str">
        <f>IF(I191="","",VLOOKUP(I191,Empleados!$C$7:$F$1006,4,0))</f>
        <v/>
      </c>
      <c r="K191" s="11" t="str">
        <f>IF(C191="","",VLOOKUP(C191,TipoT!$C$7:$G$506,5,0))</f>
        <v/>
      </c>
      <c r="L191" s="3"/>
      <c r="M191" s="68"/>
      <c r="N191" s="31"/>
      <c r="O191" s="70" t="str">
        <f t="shared" si="12"/>
        <v/>
      </c>
      <c r="P191" s="70" t="str">
        <f t="shared" si="13"/>
        <v/>
      </c>
      <c r="Q191" s="70" t="str">
        <f t="shared" si="15"/>
        <v/>
      </c>
      <c r="R191" s="3"/>
      <c r="S191" s="5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>
        <f>TipoT!C191</f>
        <v>0</v>
      </c>
      <c r="AI191" s="1">
        <f>Áreas!F191</f>
        <v>0</v>
      </c>
      <c r="AJ191" s="1"/>
      <c r="AK191" s="1"/>
      <c r="AL191" s="1">
        <f t="shared" si="14"/>
        <v>0</v>
      </c>
      <c r="AM191" s="1" t="e">
        <f>IF(C191=0,0,VLOOKUP(C191,TipoT!$C$7:$G$506,5,0))</f>
        <v>#N/A</v>
      </c>
    </row>
    <row r="192" spans="3:39" ht="25.35" customHeight="1" thickTop="1" thickBot="1" x14ac:dyDescent="0.3">
      <c r="C192" s="11" t="str">
        <f>IF(TipoT!C192=0,"",TipoT!C192)</f>
        <v/>
      </c>
      <c r="D192" s="45" t="str">
        <f>IF(C192="","",VLOOKUP(C192,TipoT!$C$7:$E$506,2,0))</f>
        <v/>
      </c>
      <c r="E192" s="43"/>
      <c r="F192" s="43"/>
      <c r="G192" s="8" t="str">
        <f t="shared" si="11"/>
        <v/>
      </c>
      <c r="H192" s="13"/>
      <c r="I192" s="11" t="str">
        <f>IF(C192="","",VLOOKUP(C192,TipoT!$C$7:$F$506,4,0))</f>
        <v/>
      </c>
      <c r="J192" s="11" t="str">
        <f>IF(I192="","",VLOOKUP(I192,Empleados!$C$7:$F$1006,4,0))</f>
        <v/>
      </c>
      <c r="K192" s="11" t="str">
        <f>IF(C192="","",VLOOKUP(C192,TipoT!$C$7:$G$506,5,0))</f>
        <v/>
      </c>
      <c r="L192" s="3"/>
      <c r="M192" s="68"/>
      <c r="N192" s="31"/>
      <c r="O192" s="70" t="str">
        <f t="shared" si="12"/>
        <v/>
      </c>
      <c r="P192" s="70" t="str">
        <f t="shared" si="13"/>
        <v/>
      </c>
      <c r="Q192" s="70" t="str">
        <f t="shared" si="15"/>
        <v/>
      </c>
      <c r="R192" s="3"/>
      <c r="S192" s="5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>
        <f>TipoT!C192</f>
        <v>0</v>
      </c>
      <c r="AI192" s="1">
        <f>Áreas!F192</f>
        <v>0</v>
      </c>
      <c r="AJ192" s="1"/>
      <c r="AK192" s="1"/>
      <c r="AL192" s="1">
        <f t="shared" si="14"/>
        <v>0</v>
      </c>
      <c r="AM192" s="1" t="e">
        <f>IF(C192=0,0,VLOOKUP(C192,TipoT!$C$7:$G$506,5,0))</f>
        <v>#N/A</v>
      </c>
    </row>
    <row r="193" spans="3:39" ht="25.35" customHeight="1" thickTop="1" thickBot="1" x14ac:dyDescent="0.3">
      <c r="C193" s="11" t="str">
        <f>IF(TipoT!C193=0,"",TipoT!C193)</f>
        <v/>
      </c>
      <c r="D193" s="45" t="str">
        <f>IF(C193="","",VLOOKUP(C193,TipoT!$C$7:$E$506,2,0))</f>
        <v/>
      </c>
      <c r="E193" s="43"/>
      <c r="F193" s="43"/>
      <c r="G193" s="8" t="str">
        <f t="shared" si="11"/>
        <v/>
      </c>
      <c r="H193" s="13"/>
      <c r="I193" s="11" t="str">
        <f>IF(C193="","",VLOOKUP(C193,TipoT!$C$7:$F$506,4,0))</f>
        <v/>
      </c>
      <c r="J193" s="11" t="str">
        <f>IF(I193="","",VLOOKUP(I193,Empleados!$C$7:$F$1006,4,0))</f>
        <v/>
      </c>
      <c r="K193" s="11" t="str">
        <f>IF(C193="","",VLOOKUP(C193,TipoT!$C$7:$G$506,5,0))</f>
        <v/>
      </c>
      <c r="L193" s="3"/>
      <c r="M193" s="68"/>
      <c r="N193" s="31"/>
      <c r="O193" s="70" t="str">
        <f t="shared" si="12"/>
        <v/>
      </c>
      <c r="P193" s="70" t="str">
        <f t="shared" si="13"/>
        <v/>
      </c>
      <c r="Q193" s="70" t="str">
        <f t="shared" si="15"/>
        <v/>
      </c>
      <c r="R193" s="3"/>
      <c r="S193" s="5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>
        <f>TipoT!C193</f>
        <v>0</v>
      </c>
      <c r="AI193" s="1">
        <f>Áreas!F193</f>
        <v>0</v>
      </c>
      <c r="AJ193" s="1"/>
      <c r="AK193" s="1"/>
      <c r="AL193" s="1">
        <f t="shared" si="14"/>
        <v>0</v>
      </c>
      <c r="AM193" s="1" t="e">
        <f>IF(C193=0,0,VLOOKUP(C193,TipoT!$C$7:$G$506,5,0))</f>
        <v>#N/A</v>
      </c>
    </row>
    <row r="194" spans="3:39" ht="25.35" customHeight="1" thickTop="1" thickBot="1" x14ac:dyDescent="0.3">
      <c r="C194" s="11" t="str">
        <f>IF(TipoT!C194=0,"",TipoT!C194)</f>
        <v/>
      </c>
      <c r="D194" s="45" t="str">
        <f>IF(C194="","",VLOOKUP(C194,TipoT!$C$7:$E$506,2,0))</f>
        <v/>
      </c>
      <c r="E194" s="43"/>
      <c r="F194" s="43"/>
      <c r="G194" s="8" t="str">
        <f t="shared" si="11"/>
        <v/>
      </c>
      <c r="H194" s="13"/>
      <c r="I194" s="11" t="str">
        <f>IF(C194="","",VLOOKUP(C194,TipoT!$C$7:$F$506,4,0))</f>
        <v/>
      </c>
      <c r="J194" s="11" t="str">
        <f>IF(I194="","",VLOOKUP(I194,Empleados!$C$7:$F$1006,4,0))</f>
        <v/>
      </c>
      <c r="K194" s="11" t="str">
        <f>IF(C194="","",VLOOKUP(C194,TipoT!$C$7:$G$506,5,0))</f>
        <v/>
      </c>
      <c r="L194" s="3"/>
      <c r="M194" s="68"/>
      <c r="N194" s="31"/>
      <c r="O194" s="70" t="str">
        <f t="shared" si="12"/>
        <v/>
      </c>
      <c r="P194" s="70" t="str">
        <f t="shared" si="13"/>
        <v/>
      </c>
      <c r="Q194" s="70" t="str">
        <f t="shared" si="15"/>
        <v/>
      </c>
      <c r="R194" s="3"/>
      <c r="S194" s="5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>
        <f>TipoT!C194</f>
        <v>0</v>
      </c>
      <c r="AI194" s="1">
        <f>Áreas!F194</f>
        <v>0</v>
      </c>
      <c r="AJ194" s="1"/>
      <c r="AK194" s="1"/>
      <c r="AL194" s="1">
        <f t="shared" si="14"/>
        <v>0</v>
      </c>
      <c r="AM194" s="1" t="e">
        <f>IF(C194=0,0,VLOOKUP(C194,TipoT!$C$7:$G$506,5,0))</f>
        <v>#N/A</v>
      </c>
    </row>
    <row r="195" spans="3:39" ht="25.35" customHeight="1" thickTop="1" thickBot="1" x14ac:dyDescent="0.3">
      <c r="C195" s="11" t="str">
        <f>IF(TipoT!C195=0,"",TipoT!C195)</f>
        <v/>
      </c>
      <c r="D195" s="45" t="str">
        <f>IF(C195="","",VLOOKUP(C195,TipoT!$C$7:$E$506,2,0))</f>
        <v/>
      </c>
      <c r="E195" s="43"/>
      <c r="F195" s="43"/>
      <c r="G195" s="8" t="str">
        <f t="shared" si="11"/>
        <v/>
      </c>
      <c r="H195" s="13"/>
      <c r="I195" s="11" t="str">
        <f>IF(C195="","",VLOOKUP(C195,TipoT!$C$7:$F$506,4,0))</f>
        <v/>
      </c>
      <c r="J195" s="11" t="str">
        <f>IF(I195="","",VLOOKUP(I195,Empleados!$C$7:$F$1006,4,0))</f>
        <v/>
      </c>
      <c r="K195" s="11" t="str">
        <f>IF(C195="","",VLOOKUP(C195,TipoT!$C$7:$G$506,5,0))</f>
        <v/>
      </c>
      <c r="L195" s="3"/>
      <c r="M195" s="68"/>
      <c r="N195" s="31"/>
      <c r="O195" s="70" t="str">
        <f t="shared" si="12"/>
        <v/>
      </c>
      <c r="P195" s="70" t="str">
        <f t="shared" si="13"/>
        <v/>
      </c>
      <c r="Q195" s="70" t="str">
        <f t="shared" si="15"/>
        <v/>
      </c>
      <c r="R195" s="3"/>
      <c r="S195" s="5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>
        <f>TipoT!C195</f>
        <v>0</v>
      </c>
      <c r="AI195" s="1">
        <f>Áreas!F195</f>
        <v>0</v>
      </c>
      <c r="AJ195" s="1"/>
      <c r="AK195" s="1"/>
      <c r="AL195" s="1">
        <f t="shared" si="14"/>
        <v>0</v>
      </c>
      <c r="AM195" s="1" t="e">
        <f>IF(C195=0,0,VLOOKUP(C195,TipoT!$C$7:$G$506,5,0))</f>
        <v>#N/A</v>
      </c>
    </row>
    <row r="196" spans="3:39" ht="25.35" customHeight="1" thickTop="1" thickBot="1" x14ac:dyDescent="0.3">
      <c r="C196" s="11" t="str">
        <f>IF(TipoT!C196=0,"",TipoT!C196)</f>
        <v/>
      </c>
      <c r="D196" s="45" t="str">
        <f>IF(C196="","",VLOOKUP(C196,TipoT!$C$7:$E$506,2,0))</f>
        <v/>
      </c>
      <c r="E196" s="43"/>
      <c r="F196" s="43"/>
      <c r="G196" s="8" t="str">
        <f t="shared" si="11"/>
        <v/>
      </c>
      <c r="H196" s="13"/>
      <c r="I196" s="11" t="str">
        <f>IF(C196="","",VLOOKUP(C196,TipoT!$C$7:$F$506,4,0))</f>
        <v/>
      </c>
      <c r="J196" s="11" t="str">
        <f>IF(I196="","",VLOOKUP(I196,Empleados!$C$7:$F$1006,4,0))</f>
        <v/>
      </c>
      <c r="K196" s="11" t="str">
        <f>IF(C196="","",VLOOKUP(C196,TipoT!$C$7:$G$506,5,0))</f>
        <v/>
      </c>
      <c r="L196" s="3"/>
      <c r="M196" s="68"/>
      <c r="N196" s="31"/>
      <c r="O196" s="70" t="str">
        <f t="shared" si="12"/>
        <v/>
      </c>
      <c r="P196" s="70" t="str">
        <f t="shared" si="13"/>
        <v/>
      </c>
      <c r="Q196" s="70" t="str">
        <f t="shared" si="15"/>
        <v/>
      </c>
      <c r="R196" s="3"/>
      <c r="S196" s="5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>
        <f>TipoT!C196</f>
        <v>0</v>
      </c>
      <c r="AI196" s="1">
        <f>Áreas!F196</f>
        <v>0</v>
      </c>
      <c r="AJ196" s="1"/>
      <c r="AK196" s="1"/>
      <c r="AL196" s="1">
        <f t="shared" si="14"/>
        <v>0</v>
      </c>
      <c r="AM196" s="1" t="e">
        <f>IF(C196=0,0,VLOOKUP(C196,TipoT!$C$7:$G$506,5,0))</f>
        <v>#N/A</v>
      </c>
    </row>
    <row r="197" spans="3:39" ht="25.35" customHeight="1" thickTop="1" thickBot="1" x14ac:dyDescent="0.3">
      <c r="C197" s="11" t="str">
        <f>IF(TipoT!C197=0,"",TipoT!C197)</f>
        <v/>
      </c>
      <c r="D197" s="45" t="str">
        <f>IF(C197="","",VLOOKUP(C197,TipoT!$C$7:$E$506,2,0))</f>
        <v/>
      </c>
      <c r="E197" s="43"/>
      <c r="F197" s="43"/>
      <c r="G197" s="8" t="str">
        <f t="shared" si="11"/>
        <v/>
      </c>
      <c r="H197" s="13"/>
      <c r="I197" s="11" t="str">
        <f>IF(C197="","",VLOOKUP(C197,TipoT!$C$7:$F$506,4,0))</f>
        <v/>
      </c>
      <c r="J197" s="11" t="str">
        <f>IF(I197="","",VLOOKUP(I197,Empleados!$C$7:$F$1006,4,0))</f>
        <v/>
      </c>
      <c r="K197" s="11" t="str">
        <f>IF(C197="","",VLOOKUP(C197,TipoT!$C$7:$G$506,5,0))</f>
        <v/>
      </c>
      <c r="L197" s="3"/>
      <c r="M197" s="68"/>
      <c r="N197" s="31"/>
      <c r="O197" s="70" t="str">
        <f t="shared" si="12"/>
        <v/>
      </c>
      <c r="P197" s="70" t="str">
        <f t="shared" si="13"/>
        <v/>
      </c>
      <c r="Q197" s="70" t="str">
        <f t="shared" si="15"/>
        <v/>
      </c>
      <c r="R197" s="3"/>
      <c r="S197" s="5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>
        <f>TipoT!C197</f>
        <v>0</v>
      </c>
      <c r="AI197" s="1">
        <f>Áreas!F197</f>
        <v>0</v>
      </c>
      <c r="AJ197" s="1"/>
      <c r="AK197" s="1"/>
      <c r="AL197" s="1">
        <f t="shared" si="14"/>
        <v>0</v>
      </c>
      <c r="AM197" s="1" t="e">
        <f>IF(C197=0,0,VLOOKUP(C197,TipoT!$C$7:$G$506,5,0))</f>
        <v>#N/A</v>
      </c>
    </row>
    <row r="198" spans="3:39" ht="25.35" customHeight="1" thickTop="1" thickBot="1" x14ac:dyDescent="0.3">
      <c r="C198" s="11" t="str">
        <f>IF(TipoT!C198=0,"",TipoT!C198)</f>
        <v/>
      </c>
      <c r="D198" s="45" t="str">
        <f>IF(C198="","",VLOOKUP(C198,TipoT!$C$7:$E$506,2,0))</f>
        <v/>
      </c>
      <c r="E198" s="43"/>
      <c r="F198" s="43"/>
      <c r="G198" s="8" t="str">
        <f t="shared" si="11"/>
        <v/>
      </c>
      <c r="H198" s="13"/>
      <c r="I198" s="11" t="str">
        <f>IF(C198="","",VLOOKUP(C198,TipoT!$C$7:$F$506,4,0))</f>
        <v/>
      </c>
      <c r="J198" s="11" t="str">
        <f>IF(I198="","",VLOOKUP(I198,Empleados!$C$7:$F$1006,4,0))</f>
        <v/>
      </c>
      <c r="K198" s="11" t="str">
        <f>IF(C198="","",VLOOKUP(C198,TipoT!$C$7:$G$506,5,0))</f>
        <v/>
      </c>
      <c r="L198" s="3"/>
      <c r="M198" s="68"/>
      <c r="N198" s="31"/>
      <c r="O198" s="70" t="str">
        <f t="shared" si="12"/>
        <v/>
      </c>
      <c r="P198" s="70" t="str">
        <f t="shared" si="13"/>
        <v/>
      </c>
      <c r="Q198" s="70" t="str">
        <f t="shared" si="15"/>
        <v/>
      </c>
      <c r="R198" s="3"/>
      <c r="S198" s="5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>
        <f>TipoT!C198</f>
        <v>0</v>
      </c>
      <c r="AI198" s="1">
        <f>Áreas!F198</f>
        <v>0</v>
      </c>
      <c r="AJ198" s="1"/>
      <c r="AK198" s="1"/>
      <c r="AL198" s="1">
        <f t="shared" si="14"/>
        <v>0</v>
      </c>
      <c r="AM198" s="1" t="e">
        <f>IF(C198=0,0,VLOOKUP(C198,TipoT!$C$7:$G$506,5,0))</f>
        <v>#N/A</v>
      </c>
    </row>
    <row r="199" spans="3:39" ht="25.35" customHeight="1" thickTop="1" thickBot="1" x14ac:dyDescent="0.3">
      <c r="C199" s="11" t="str">
        <f>IF(TipoT!C199=0,"",TipoT!C199)</f>
        <v/>
      </c>
      <c r="D199" s="45" t="str">
        <f>IF(C199="","",VLOOKUP(C199,TipoT!$C$7:$E$506,2,0))</f>
        <v/>
      </c>
      <c r="E199" s="43"/>
      <c r="F199" s="43"/>
      <c r="G199" s="8" t="str">
        <f t="shared" ref="G199:G262" si="16">IF(F199=0,"",F199+1-E199)</f>
        <v/>
      </c>
      <c r="H199" s="13"/>
      <c r="I199" s="11" t="str">
        <f>IF(C199="","",VLOOKUP(C199,TipoT!$C$7:$F$506,4,0))</f>
        <v/>
      </c>
      <c r="J199" s="11" t="str">
        <f>IF(I199="","",VLOOKUP(I199,Empleados!$C$7:$F$1006,4,0))</f>
        <v/>
      </c>
      <c r="K199" s="11" t="str">
        <f>IF(C199="","",VLOOKUP(C199,TipoT!$C$7:$G$506,5,0))</f>
        <v/>
      </c>
      <c r="L199" s="3"/>
      <c r="M199" s="68"/>
      <c r="N199" s="31"/>
      <c r="O199" s="70" t="str">
        <f t="shared" ref="O199:O262" si="17">IF(L199=0,"",M199/L199)</f>
        <v/>
      </c>
      <c r="P199" s="70" t="str">
        <f t="shared" ref="P199:P262" si="18">IF(K199="","",M199/K199)</f>
        <v/>
      </c>
      <c r="Q199" s="70" t="str">
        <f t="shared" si="15"/>
        <v/>
      </c>
      <c r="R199" s="3"/>
      <c r="S199" s="5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>
        <f>TipoT!C199</f>
        <v>0</v>
      </c>
      <c r="AI199" s="1">
        <f>Áreas!F199</f>
        <v>0</v>
      </c>
      <c r="AJ199" s="1"/>
      <c r="AK199" s="1"/>
      <c r="AL199" s="1">
        <f t="shared" ref="AL199:AL262" si="19">IF(E199=0,0,MONTH(E199))</f>
        <v>0</v>
      </c>
      <c r="AM199" s="1" t="e">
        <f>IF(C199=0,0,VLOOKUP(C199,TipoT!$C$7:$G$506,5,0))</f>
        <v>#N/A</v>
      </c>
    </row>
    <row r="200" spans="3:39" ht="25.35" customHeight="1" thickTop="1" thickBot="1" x14ac:dyDescent="0.3">
      <c r="C200" s="11" t="str">
        <f>IF(TipoT!C200=0,"",TipoT!C200)</f>
        <v/>
      </c>
      <c r="D200" s="45" t="str">
        <f>IF(C200="","",VLOOKUP(C200,TipoT!$C$7:$E$506,2,0))</f>
        <v/>
      </c>
      <c r="E200" s="43"/>
      <c r="F200" s="43"/>
      <c r="G200" s="8" t="str">
        <f t="shared" si="16"/>
        <v/>
      </c>
      <c r="H200" s="13"/>
      <c r="I200" s="11" t="str">
        <f>IF(C200="","",VLOOKUP(C200,TipoT!$C$7:$F$506,4,0))</f>
        <v/>
      </c>
      <c r="J200" s="11" t="str">
        <f>IF(I200="","",VLOOKUP(I200,Empleados!$C$7:$F$1006,4,0))</f>
        <v/>
      </c>
      <c r="K200" s="11" t="str">
        <f>IF(C200="","",VLOOKUP(C200,TipoT!$C$7:$G$506,5,0))</f>
        <v/>
      </c>
      <c r="L200" s="3"/>
      <c r="M200" s="68"/>
      <c r="N200" s="31"/>
      <c r="O200" s="70" t="str">
        <f t="shared" si="17"/>
        <v/>
      </c>
      <c r="P200" s="70" t="str">
        <f t="shared" si="18"/>
        <v/>
      </c>
      <c r="Q200" s="70" t="str">
        <f t="shared" ref="Q200:Q263" si="20">IFERROR(IF(L200=0,"",P200/L200), "")</f>
        <v/>
      </c>
      <c r="R200" s="3"/>
      <c r="S200" s="5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>
        <f>TipoT!C200</f>
        <v>0</v>
      </c>
      <c r="AI200" s="1">
        <f>Áreas!F200</f>
        <v>0</v>
      </c>
      <c r="AJ200" s="1"/>
      <c r="AK200" s="1"/>
      <c r="AL200" s="1">
        <f t="shared" si="19"/>
        <v>0</v>
      </c>
      <c r="AM200" s="1" t="e">
        <f>IF(C200=0,0,VLOOKUP(C200,TipoT!$C$7:$G$506,5,0))</f>
        <v>#N/A</v>
      </c>
    </row>
    <row r="201" spans="3:39" ht="25.35" customHeight="1" thickTop="1" thickBot="1" x14ac:dyDescent="0.3">
      <c r="C201" s="11" t="str">
        <f>IF(TipoT!C201=0,"",TipoT!C201)</f>
        <v/>
      </c>
      <c r="D201" s="45" t="str">
        <f>IF(C201="","",VLOOKUP(C201,TipoT!$C$7:$E$506,2,0))</f>
        <v/>
      </c>
      <c r="E201" s="43"/>
      <c r="F201" s="43"/>
      <c r="G201" s="8" t="str">
        <f t="shared" si="16"/>
        <v/>
      </c>
      <c r="H201" s="13"/>
      <c r="I201" s="11" t="str">
        <f>IF(C201="","",VLOOKUP(C201,TipoT!$C$7:$F$506,4,0))</f>
        <v/>
      </c>
      <c r="J201" s="11" t="str">
        <f>IF(I201="","",VLOOKUP(I201,Empleados!$C$7:$F$1006,4,0))</f>
        <v/>
      </c>
      <c r="K201" s="11" t="str">
        <f>IF(C201="","",VLOOKUP(C201,TipoT!$C$7:$G$506,5,0))</f>
        <v/>
      </c>
      <c r="L201" s="3"/>
      <c r="M201" s="68"/>
      <c r="N201" s="31"/>
      <c r="O201" s="70" t="str">
        <f t="shared" si="17"/>
        <v/>
      </c>
      <c r="P201" s="70" t="str">
        <f t="shared" si="18"/>
        <v/>
      </c>
      <c r="Q201" s="70" t="str">
        <f t="shared" si="20"/>
        <v/>
      </c>
      <c r="R201" s="3"/>
      <c r="S201" s="5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>
        <f>TipoT!C201</f>
        <v>0</v>
      </c>
      <c r="AI201" s="1">
        <f>Áreas!F201</f>
        <v>0</v>
      </c>
      <c r="AJ201" s="1"/>
      <c r="AK201" s="1"/>
      <c r="AL201" s="1">
        <f t="shared" si="19"/>
        <v>0</v>
      </c>
      <c r="AM201" s="1" t="e">
        <f>IF(C201=0,0,VLOOKUP(C201,TipoT!$C$7:$G$506,5,0))</f>
        <v>#N/A</v>
      </c>
    </row>
    <row r="202" spans="3:39" ht="25.35" customHeight="1" thickTop="1" thickBot="1" x14ac:dyDescent="0.3">
      <c r="C202" s="11" t="str">
        <f>IF(TipoT!C202=0,"",TipoT!C202)</f>
        <v/>
      </c>
      <c r="D202" s="45" t="str">
        <f>IF(C202="","",VLOOKUP(C202,TipoT!$C$7:$E$506,2,0))</f>
        <v/>
      </c>
      <c r="E202" s="43"/>
      <c r="F202" s="43"/>
      <c r="G202" s="8" t="str">
        <f t="shared" si="16"/>
        <v/>
      </c>
      <c r="H202" s="13"/>
      <c r="I202" s="11" t="str">
        <f>IF(C202="","",VLOOKUP(C202,TipoT!$C$7:$F$506,4,0))</f>
        <v/>
      </c>
      <c r="J202" s="11" t="str">
        <f>IF(I202="","",VLOOKUP(I202,Empleados!$C$7:$F$1006,4,0))</f>
        <v/>
      </c>
      <c r="K202" s="11" t="str">
        <f>IF(C202="","",VLOOKUP(C202,TipoT!$C$7:$G$506,5,0))</f>
        <v/>
      </c>
      <c r="L202" s="3"/>
      <c r="M202" s="68"/>
      <c r="N202" s="31"/>
      <c r="O202" s="70" t="str">
        <f t="shared" si="17"/>
        <v/>
      </c>
      <c r="P202" s="70" t="str">
        <f t="shared" si="18"/>
        <v/>
      </c>
      <c r="Q202" s="70" t="str">
        <f t="shared" si="20"/>
        <v/>
      </c>
      <c r="R202" s="3"/>
      <c r="S202" s="5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>
        <f>TipoT!C202</f>
        <v>0</v>
      </c>
      <c r="AI202" s="1">
        <f>Áreas!F202</f>
        <v>0</v>
      </c>
      <c r="AJ202" s="1"/>
      <c r="AK202" s="1"/>
      <c r="AL202" s="1">
        <f t="shared" si="19"/>
        <v>0</v>
      </c>
      <c r="AM202" s="1" t="e">
        <f>IF(C202=0,0,VLOOKUP(C202,TipoT!$C$7:$G$506,5,0))</f>
        <v>#N/A</v>
      </c>
    </row>
    <row r="203" spans="3:39" ht="25.35" customHeight="1" thickTop="1" thickBot="1" x14ac:dyDescent="0.3">
      <c r="C203" s="11" t="str">
        <f>IF(TipoT!C203=0,"",TipoT!C203)</f>
        <v/>
      </c>
      <c r="D203" s="45" t="str">
        <f>IF(C203="","",VLOOKUP(C203,TipoT!$C$7:$E$506,2,0))</f>
        <v/>
      </c>
      <c r="E203" s="43"/>
      <c r="F203" s="43"/>
      <c r="G203" s="8" t="str">
        <f t="shared" si="16"/>
        <v/>
      </c>
      <c r="H203" s="13"/>
      <c r="I203" s="11" t="str">
        <f>IF(C203="","",VLOOKUP(C203,TipoT!$C$7:$F$506,4,0))</f>
        <v/>
      </c>
      <c r="J203" s="11" t="str">
        <f>IF(I203="","",VLOOKUP(I203,Empleados!$C$7:$F$1006,4,0))</f>
        <v/>
      </c>
      <c r="K203" s="11" t="str">
        <f>IF(C203="","",VLOOKUP(C203,TipoT!$C$7:$G$506,5,0))</f>
        <v/>
      </c>
      <c r="L203" s="3"/>
      <c r="M203" s="68"/>
      <c r="N203" s="31"/>
      <c r="O203" s="70" t="str">
        <f t="shared" si="17"/>
        <v/>
      </c>
      <c r="P203" s="70" t="str">
        <f t="shared" si="18"/>
        <v/>
      </c>
      <c r="Q203" s="70" t="str">
        <f t="shared" si="20"/>
        <v/>
      </c>
      <c r="R203" s="3"/>
      <c r="S203" s="5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>
        <f>TipoT!C203</f>
        <v>0</v>
      </c>
      <c r="AI203" s="1">
        <f>Áreas!F203</f>
        <v>0</v>
      </c>
      <c r="AJ203" s="1"/>
      <c r="AK203" s="1"/>
      <c r="AL203" s="1">
        <f t="shared" si="19"/>
        <v>0</v>
      </c>
      <c r="AM203" s="1" t="e">
        <f>IF(C203=0,0,VLOOKUP(C203,TipoT!$C$7:$G$506,5,0))</f>
        <v>#N/A</v>
      </c>
    </row>
    <row r="204" spans="3:39" ht="25.35" customHeight="1" thickTop="1" thickBot="1" x14ac:dyDescent="0.3">
      <c r="C204" s="11" t="str">
        <f>IF(TipoT!C204=0,"",TipoT!C204)</f>
        <v/>
      </c>
      <c r="D204" s="45" t="str">
        <f>IF(C204="","",VLOOKUP(C204,TipoT!$C$7:$E$506,2,0))</f>
        <v/>
      </c>
      <c r="E204" s="43"/>
      <c r="F204" s="43"/>
      <c r="G204" s="8" t="str">
        <f t="shared" si="16"/>
        <v/>
      </c>
      <c r="H204" s="13"/>
      <c r="I204" s="11" t="str">
        <f>IF(C204="","",VLOOKUP(C204,TipoT!$C$7:$F$506,4,0))</f>
        <v/>
      </c>
      <c r="J204" s="11" t="str">
        <f>IF(I204="","",VLOOKUP(I204,Empleados!$C$7:$F$1006,4,0))</f>
        <v/>
      </c>
      <c r="K204" s="11" t="str">
        <f>IF(C204="","",VLOOKUP(C204,TipoT!$C$7:$G$506,5,0))</f>
        <v/>
      </c>
      <c r="L204" s="3"/>
      <c r="M204" s="68"/>
      <c r="N204" s="31"/>
      <c r="O204" s="70" t="str">
        <f t="shared" si="17"/>
        <v/>
      </c>
      <c r="P204" s="70" t="str">
        <f t="shared" si="18"/>
        <v/>
      </c>
      <c r="Q204" s="70" t="str">
        <f t="shared" si="20"/>
        <v/>
      </c>
      <c r="R204" s="3"/>
      <c r="S204" s="5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>
        <f>TipoT!C204</f>
        <v>0</v>
      </c>
      <c r="AI204" s="1">
        <f>Áreas!F204</f>
        <v>0</v>
      </c>
      <c r="AJ204" s="1"/>
      <c r="AK204" s="1"/>
      <c r="AL204" s="1">
        <f t="shared" si="19"/>
        <v>0</v>
      </c>
      <c r="AM204" s="1" t="e">
        <f>IF(C204=0,0,VLOOKUP(C204,TipoT!$C$7:$G$506,5,0))</f>
        <v>#N/A</v>
      </c>
    </row>
    <row r="205" spans="3:39" ht="25.35" customHeight="1" thickTop="1" thickBot="1" x14ac:dyDescent="0.3">
      <c r="C205" s="11" t="str">
        <f>IF(TipoT!C205=0,"",TipoT!C205)</f>
        <v/>
      </c>
      <c r="D205" s="45" t="str">
        <f>IF(C205="","",VLOOKUP(C205,TipoT!$C$7:$E$506,2,0))</f>
        <v/>
      </c>
      <c r="E205" s="43"/>
      <c r="F205" s="43"/>
      <c r="G205" s="8" t="str">
        <f t="shared" si="16"/>
        <v/>
      </c>
      <c r="H205" s="13"/>
      <c r="I205" s="11" t="str">
        <f>IF(C205="","",VLOOKUP(C205,TipoT!$C$7:$F$506,4,0))</f>
        <v/>
      </c>
      <c r="J205" s="11" t="str">
        <f>IF(I205="","",VLOOKUP(I205,Empleados!$C$7:$F$1006,4,0))</f>
        <v/>
      </c>
      <c r="K205" s="11" t="str">
        <f>IF(C205="","",VLOOKUP(C205,TipoT!$C$7:$G$506,5,0))</f>
        <v/>
      </c>
      <c r="L205" s="3"/>
      <c r="M205" s="68"/>
      <c r="N205" s="31"/>
      <c r="O205" s="70" t="str">
        <f t="shared" si="17"/>
        <v/>
      </c>
      <c r="P205" s="70" t="str">
        <f t="shared" si="18"/>
        <v/>
      </c>
      <c r="Q205" s="70" t="str">
        <f t="shared" si="20"/>
        <v/>
      </c>
      <c r="R205" s="3"/>
      <c r="S205" s="5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>
        <f>TipoT!C205</f>
        <v>0</v>
      </c>
      <c r="AI205" s="1">
        <f>Áreas!F205</f>
        <v>0</v>
      </c>
      <c r="AJ205" s="1"/>
      <c r="AK205" s="1"/>
      <c r="AL205" s="1">
        <f t="shared" si="19"/>
        <v>0</v>
      </c>
      <c r="AM205" s="1" t="e">
        <f>IF(C205=0,0,VLOOKUP(C205,TipoT!$C$7:$G$506,5,0))</f>
        <v>#N/A</v>
      </c>
    </row>
    <row r="206" spans="3:39" ht="25.35" customHeight="1" thickTop="1" thickBot="1" x14ac:dyDescent="0.3">
      <c r="C206" s="11" t="str">
        <f>IF(TipoT!C206=0,"",TipoT!C206)</f>
        <v/>
      </c>
      <c r="D206" s="45" t="str">
        <f>IF(C206="","",VLOOKUP(C206,TipoT!$C$7:$E$506,2,0))</f>
        <v/>
      </c>
      <c r="E206" s="43"/>
      <c r="F206" s="43"/>
      <c r="G206" s="8" t="str">
        <f t="shared" si="16"/>
        <v/>
      </c>
      <c r="H206" s="13"/>
      <c r="I206" s="11" t="str">
        <f>IF(C206="","",VLOOKUP(C206,TipoT!$C$7:$F$506,4,0))</f>
        <v/>
      </c>
      <c r="J206" s="11" t="str">
        <f>IF(I206="","",VLOOKUP(I206,Empleados!$C$7:$F$1006,4,0))</f>
        <v/>
      </c>
      <c r="K206" s="11" t="str">
        <f>IF(C206="","",VLOOKUP(C206,TipoT!$C$7:$G$506,5,0))</f>
        <v/>
      </c>
      <c r="L206" s="3"/>
      <c r="M206" s="68"/>
      <c r="N206" s="31"/>
      <c r="O206" s="70" t="str">
        <f t="shared" si="17"/>
        <v/>
      </c>
      <c r="P206" s="70" t="str">
        <f t="shared" si="18"/>
        <v/>
      </c>
      <c r="Q206" s="70" t="str">
        <f t="shared" si="20"/>
        <v/>
      </c>
      <c r="R206" s="3"/>
      <c r="S206" s="5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>
        <f>TipoT!C206</f>
        <v>0</v>
      </c>
      <c r="AI206" s="1">
        <f>Áreas!F206</f>
        <v>0</v>
      </c>
      <c r="AJ206" s="1"/>
      <c r="AK206" s="1"/>
      <c r="AL206" s="1">
        <f t="shared" si="19"/>
        <v>0</v>
      </c>
      <c r="AM206" s="1" t="e">
        <f>IF(C206=0,0,VLOOKUP(C206,TipoT!$C$7:$G$506,5,0))</f>
        <v>#N/A</v>
      </c>
    </row>
    <row r="207" spans="3:39" ht="25.35" customHeight="1" thickTop="1" thickBot="1" x14ac:dyDescent="0.3">
      <c r="C207" s="11" t="str">
        <f>IF(TipoT!C207=0,"",TipoT!C207)</f>
        <v/>
      </c>
      <c r="D207" s="45" t="str">
        <f>IF(C207="","",VLOOKUP(C207,TipoT!$C$7:$E$506,2,0))</f>
        <v/>
      </c>
      <c r="E207" s="43"/>
      <c r="F207" s="43"/>
      <c r="G207" s="8" t="str">
        <f t="shared" si="16"/>
        <v/>
      </c>
      <c r="H207" s="13"/>
      <c r="I207" s="11" t="str">
        <f>IF(C207="","",VLOOKUP(C207,TipoT!$C$7:$F$506,4,0))</f>
        <v/>
      </c>
      <c r="J207" s="11" t="str">
        <f>IF(I207="","",VLOOKUP(I207,Empleados!$C$7:$F$1006,4,0))</f>
        <v/>
      </c>
      <c r="K207" s="11" t="str">
        <f>IF(C207="","",VLOOKUP(C207,TipoT!$C$7:$G$506,5,0))</f>
        <v/>
      </c>
      <c r="L207" s="3"/>
      <c r="M207" s="68"/>
      <c r="N207" s="31"/>
      <c r="O207" s="70" t="str">
        <f t="shared" si="17"/>
        <v/>
      </c>
      <c r="P207" s="70" t="str">
        <f t="shared" si="18"/>
        <v/>
      </c>
      <c r="Q207" s="70" t="str">
        <f t="shared" si="20"/>
        <v/>
      </c>
      <c r="R207" s="3"/>
      <c r="S207" s="5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>
        <f>TipoT!C207</f>
        <v>0</v>
      </c>
      <c r="AI207" s="1">
        <f>Áreas!F207</f>
        <v>0</v>
      </c>
      <c r="AJ207" s="1"/>
      <c r="AK207" s="1"/>
      <c r="AL207" s="1">
        <f t="shared" si="19"/>
        <v>0</v>
      </c>
      <c r="AM207" s="1" t="e">
        <f>IF(C207=0,0,VLOOKUP(C207,TipoT!$C$7:$G$506,5,0))</f>
        <v>#N/A</v>
      </c>
    </row>
    <row r="208" spans="3:39" ht="25.35" customHeight="1" thickTop="1" thickBot="1" x14ac:dyDescent="0.3">
      <c r="C208" s="11" t="str">
        <f>IF(TipoT!C208=0,"",TipoT!C208)</f>
        <v/>
      </c>
      <c r="D208" s="45" t="str">
        <f>IF(C208="","",VLOOKUP(C208,TipoT!$C$7:$E$506,2,0))</f>
        <v/>
      </c>
      <c r="E208" s="43"/>
      <c r="F208" s="43"/>
      <c r="G208" s="8" t="str">
        <f t="shared" si="16"/>
        <v/>
      </c>
      <c r="H208" s="13"/>
      <c r="I208" s="11" t="str">
        <f>IF(C208="","",VLOOKUP(C208,TipoT!$C$7:$F$506,4,0))</f>
        <v/>
      </c>
      <c r="J208" s="11" t="str">
        <f>IF(I208="","",VLOOKUP(I208,Empleados!$C$7:$F$1006,4,0))</f>
        <v/>
      </c>
      <c r="K208" s="11" t="str">
        <f>IF(C208="","",VLOOKUP(C208,TipoT!$C$7:$G$506,5,0))</f>
        <v/>
      </c>
      <c r="L208" s="3"/>
      <c r="M208" s="68"/>
      <c r="N208" s="31"/>
      <c r="O208" s="70" t="str">
        <f t="shared" si="17"/>
        <v/>
      </c>
      <c r="P208" s="70" t="str">
        <f t="shared" si="18"/>
        <v/>
      </c>
      <c r="Q208" s="70" t="str">
        <f t="shared" si="20"/>
        <v/>
      </c>
      <c r="R208" s="3"/>
      <c r="S208" s="5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>
        <f>TipoT!C208</f>
        <v>0</v>
      </c>
      <c r="AI208" s="1">
        <f>Áreas!F208</f>
        <v>0</v>
      </c>
      <c r="AJ208" s="1"/>
      <c r="AK208" s="1"/>
      <c r="AL208" s="1">
        <f t="shared" si="19"/>
        <v>0</v>
      </c>
      <c r="AM208" s="1" t="e">
        <f>IF(C208=0,0,VLOOKUP(C208,TipoT!$C$7:$G$506,5,0))</f>
        <v>#N/A</v>
      </c>
    </row>
    <row r="209" spans="3:39" ht="25.35" customHeight="1" thickTop="1" thickBot="1" x14ac:dyDescent="0.3">
      <c r="C209" s="11" t="str">
        <f>IF(TipoT!C209=0,"",TipoT!C209)</f>
        <v/>
      </c>
      <c r="D209" s="45" t="str">
        <f>IF(C209="","",VLOOKUP(C209,TipoT!$C$7:$E$506,2,0))</f>
        <v/>
      </c>
      <c r="E209" s="43"/>
      <c r="F209" s="43"/>
      <c r="G209" s="8" t="str">
        <f t="shared" si="16"/>
        <v/>
      </c>
      <c r="H209" s="13"/>
      <c r="I209" s="11" t="str">
        <f>IF(C209="","",VLOOKUP(C209,TipoT!$C$7:$F$506,4,0))</f>
        <v/>
      </c>
      <c r="J209" s="11" t="str">
        <f>IF(I209="","",VLOOKUP(I209,Empleados!$C$7:$F$1006,4,0))</f>
        <v/>
      </c>
      <c r="K209" s="11" t="str">
        <f>IF(C209="","",VLOOKUP(C209,TipoT!$C$7:$G$506,5,0))</f>
        <v/>
      </c>
      <c r="L209" s="3"/>
      <c r="M209" s="68"/>
      <c r="N209" s="31"/>
      <c r="O209" s="70" t="str">
        <f t="shared" si="17"/>
        <v/>
      </c>
      <c r="P209" s="70" t="str">
        <f t="shared" si="18"/>
        <v/>
      </c>
      <c r="Q209" s="70" t="str">
        <f t="shared" si="20"/>
        <v/>
      </c>
      <c r="R209" s="3"/>
      <c r="S209" s="5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>
        <f>TipoT!C209</f>
        <v>0</v>
      </c>
      <c r="AI209" s="1">
        <f>Áreas!F209</f>
        <v>0</v>
      </c>
      <c r="AJ209" s="1"/>
      <c r="AK209" s="1"/>
      <c r="AL209" s="1">
        <f t="shared" si="19"/>
        <v>0</v>
      </c>
      <c r="AM209" s="1" t="e">
        <f>IF(C209=0,0,VLOOKUP(C209,TipoT!$C$7:$G$506,5,0))</f>
        <v>#N/A</v>
      </c>
    </row>
    <row r="210" spans="3:39" ht="25.35" customHeight="1" thickTop="1" thickBot="1" x14ac:dyDescent="0.3">
      <c r="C210" s="11" t="str">
        <f>IF(TipoT!C210=0,"",TipoT!C210)</f>
        <v/>
      </c>
      <c r="D210" s="45" t="str">
        <f>IF(C210="","",VLOOKUP(C210,TipoT!$C$7:$E$506,2,0))</f>
        <v/>
      </c>
      <c r="E210" s="43"/>
      <c r="F210" s="43"/>
      <c r="G210" s="8" t="str">
        <f t="shared" si="16"/>
        <v/>
      </c>
      <c r="H210" s="13"/>
      <c r="I210" s="11" t="str">
        <f>IF(C210="","",VLOOKUP(C210,TipoT!$C$7:$F$506,4,0))</f>
        <v/>
      </c>
      <c r="J210" s="11" t="str">
        <f>IF(I210="","",VLOOKUP(I210,Empleados!$C$7:$F$1006,4,0))</f>
        <v/>
      </c>
      <c r="K210" s="11" t="str">
        <f>IF(C210="","",VLOOKUP(C210,TipoT!$C$7:$G$506,5,0))</f>
        <v/>
      </c>
      <c r="L210" s="3"/>
      <c r="M210" s="68"/>
      <c r="N210" s="31"/>
      <c r="O210" s="70" t="str">
        <f t="shared" si="17"/>
        <v/>
      </c>
      <c r="P210" s="70" t="str">
        <f t="shared" si="18"/>
        <v/>
      </c>
      <c r="Q210" s="70" t="str">
        <f t="shared" si="20"/>
        <v/>
      </c>
      <c r="R210" s="3"/>
      <c r="S210" s="5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>
        <f>TipoT!C210</f>
        <v>0</v>
      </c>
      <c r="AI210" s="1">
        <f>Áreas!F210</f>
        <v>0</v>
      </c>
      <c r="AJ210" s="1"/>
      <c r="AK210" s="1"/>
      <c r="AL210" s="1">
        <f t="shared" si="19"/>
        <v>0</v>
      </c>
      <c r="AM210" s="1" t="e">
        <f>IF(C210=0,0,VLOOKUP(C210,TipoT!$C$7:$G$506,5,0))</f>
        <v>#N/A</v>
      </c>
    </row>
    <row r="211" spans="3:39" ht="25.35" customHeight="1" thickTop="1" thickBot="1" x14ac:dyDescent="0.3">
      <c r="C211" s="11" t="str">
        <f>IF(TipoT!C211=0,"",TipoT!C211)</f>
        <v/>
      </c>
      <c r="D211" s="45" t="str">
        <f>IF(C211="","",VLOOKUP(C211,TipoT!$C$7:$E$506,2,0))</f>
        <v/>
      </c>
      <c r="E211" s="43"/>
      <c r="F211" s="43"/>
      <c r="G211" s="8" t="str">
        <f t="shared" si="16"/>
        <v/>
      </c>
      <c r="H211" s="13"/>
      <c r="I211" s="11" t="str">
        <f>IF(C211="","",VLOOKUP(C211,TipoT!$C$7:$F$506,4,0))</f>
        <v/>
      </c>
      <c r="J211" s="11" t="str">
        <f>IF(I211="","",VLOOKUP(I211,Empleados!$C$7:$F$1006,4,0))</f>
        <v/>
      </c>
      <c r="K211" s="11" t="str">
        <f>IF(C211="","",VLOOKUP(C211,TipoT!$C$7:$G$506,5,0))</f>
        <v/>
      </c>
      <c r="L211" s="3"/>
      <c r="M211" s="68"/>
      <c r="N211" s="31"/>
      <c r="O211" s="70" t="str">
        <f t="shared" si="17"/>
        <v/>
      </c>
      <c r="P211" s="70" t="str">
        <f t="shared" si="18"/>
        <v/>
      </c>
      <c r="Q211" s="70" t="str">
        <f t="shared" si="20"/>
        <v/>
      </c>
      <c r="R211" s="3"/>
      <c r="S211" s="5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>
        <f>TipoT!C211</f>
        <v>0</v>
      </c>
      <c r="AI211" s="1">
        <f>Áreas!F211</f>
        <v>0</v>
      </c>
      <c r="AJ211" s="1"/>
      <c r="AK211" s="1"/>
      <c r="AL211" s="1">
        <f t="shared" si="19"/>
        <v>0</v>
      </c>
      <c r="AM211" s="1" t="e">
        <f>IF(C211=0,0,VLOOKUP(C211,TipoT!$C$7:$G$506,5,0))</f>
        <v>#N/A</v>
      </c>
    </row>
    <row r="212" spans="3:39" ht="25.35" customHeight="1" thickTop="1" thickBot="1" x14ac:dyDescent="0.3">
      <c r="C212" s="11" t="str">
        <f>IF(TipoT!C212=0,"",TipoT!C212)</f>
        <v/>
      </c>
      <c r="D212" s="45" t="str">
        <f>IF(C212="","",VLOOKUP(C212,TipoT!$C$7:$E$506,2,0))</f>
        <v/>
      </c>
      <c r="E212" s="43"/>
      <c r="F212" s="43"/>
      <c r="G212" s="8" t="str">
        <f t="shared" si="16"/>
        <v/>
      </c>
      <c r="H212" s="13"/>
      <c r="I212" s="11" t="str">
        <f>IF(C212="","",VLOOKUP(C212,TipoT!$C$7:$F$506,4,0))</f>
        <v/>
      </c>
      <c r="J212" s="11" t="str">
        <f>IF(I212="","",VLOOKUP(I212,Empleados!$C$7:$F$1006,4,0))</f>
        <v/>
      </c>
      <c r="K212" s="11" t="str">
        <f>IF(C212="","",VLOOKUP(C212,TipoT!$C$7:$G$506,5,0))</f>
        <v/>
      </c>
      <c r="L212" s="3"/>
      <c r="M212" s="68"/>
      <c r="N212" s="31"/>
      <c r="O212" s="70" t="str">
        <f t="shared" si="17"/>
        <v/>
      </c>
      <c r="P212" s="70" t="str">
        <f t="shared" si="18"/>
        <v/>
      </c>
      <c r="Q212" s="70" t="str">
        <f t="shared" si="20"/>
        <v/>
      </c>
      <c r="R212" s="3"/>
      <c r="S212" s="5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>
        <f>TipoT!C212</f>
        <v>0</v>
      </c>
      <c r="AI212" s="1">
        <f>Áreas!F212</f>
        <v>0</v>
      </c>
      <c r="AJ212" s="1"/>
      <c r="AK212" s="1"/>
      <c r="AL212" s="1">
        <f t="shared" si="19"/>
        <v>0</v>
      </c>
      <c r="AM212" s="1" t="e">
        <f>IF(C212=0,0,VLOOKUP(C212,TipoT!$C$7:$G$506,5,0))</f>
        <v>#N/A</v>
      </c>
    </row>
    <row r="213" spans="3:39" ht="25.35" customHeight="1" thickTop="1" thickBot="1" x14ac:dyDescent="0.3">
      <c r="C213" s="11" t="str">
        <f>IF(TipoT!C213=0,"",TipoT!C213)</f>
        <v/>
      </c>
      <c r="D213" s="45" t="str">
        <f>IF(C213="","",VLOOKUP(C213,TipoT!$C$7:$E$506,2,0))</f>
        <v/>
      </c>
      <c r="E213" s="43"/>
      <c r="F213" s="43"/>
      <c r="G213" s="8" t="str">
        <f t="shared" si="16"/>
        <v/>
      </c>
      <c r="H213" s="13"/>
      <c r="I213" s="11" t="str">
        <f>IF(C213="","",VLOOKUP(C213,TipoT!$C$7:$F$506,4,0))</f>
        <v/>
      </c>
      <c r="J213" s="11" t="str">
        <f>IF(I213="","",VLOOKUP(I213,Empleados!$C$7:$F$1006,4,0))</f>
        <v/>
      </c>
      <c r="K213" s="11" t="str">
        <f>IF(C213="","",VLOOKUP(C213,TipoT!$C$7:$G$506,5,0))</f>
        <v/>
      </c>
      <c r="L213" s="3"/>
      <c r="M213" s="68"/>
      <c r="N213" s="31"/>
      <c r="O213" s="70" t="str">
        <f t="shared" si="17"/>
        <v/>
      </c>
      <c r="P213" s="70" t="str">
        <f t="shared" si="18"/>
        <v/>
      </c>
      <c r="Q213" s="70" t="str">
        <f t="shared" si="20"/>
        <v/>
      </c>
      <c r="R213" s="3"/>
      <c r="S213" s="5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>
        <f>TipoT!C213</f>
        <v>0</v>
      </c>
      <c r="AI213" s="1">
        <f>Áreas!F213</f>
        <v>0</v>
      </c>
      <c r="AJ213" s="1"/>
      <c r="AK213" s="1"/>
      <c r="AL213" s="1">
        <f t="shared" si="19"/>
        <v>0</v>
      </c>
      <c r="AM213" s="1" t="e">
        <f>IF(C213=0,0,VLOOKUP(C213,TipoT!$C$7:$G$506,5,0))</f>
        <v>#N/A</v>
      </c>
    </row>
    <row r="214" spans="3:39" ht="25.35" customHeight="1" thickTop="1" thickBot="1" x14ac:dyDescent="0.3">
      <c r="C214" s="11" t="str">
        <f>IF(TipoT!C214=0,"",TipoT!C214)</f>
        <v/>
      </c>
      <c r="D214" s="45" t="str">
        <f>IF(C214="","",VLOOKUP(C214,TipoT!$C$7:$E$506,2,0))</f>
        <v/>
      </c>
      <c r="E214" s="43"/>
      <c r="F214" s="43"/>
      <c r="G214" s="8" t="str">
        <f t="shared" si="16"/>
        <v/>
      </c>
      <c r="H214" s="13"/>
      <c r="I214" s="11" t="str">
        <f>IF(C214="","",VLOOKUP(C214,TipoT!$C$7:$F$506,4,0))</f>
        <v/>
      </c>
      <c r="J214" s="11" t="str">
        <f>IF(I214="","",VLOOKUP(I214,Empleados!$C$7:$F$1006,4,0))</f>
        <v/>
      </c>
      <c r="K214" s="11" t="str">
        <f>IF(C214="","",VLOOKUP(C214,TipoT!$C$7:$G$506,5,0))</f>
        <v/>
      </c>
      <c r="L214" s="3"/>
      <c r="M214" s="68"/>
      <c r="N214" s="31"/>
      <c r="O214" s="70" t="str">
        <f t="shared" si="17"/>
        <v/>
      </c>
      <c r="P214" s="70" t="str">
        <f t="shared" si="18"/>
        <v/>
      </c>
      <c r="Q214" s="70" t="str">
        <f t="shared" si="20"/>
        <v/>
      </c>
      <c r="R214" s="3"/>
      <c r="S214" s="5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>
        <f>TipoT!C214</f>
        <v>0</v>
      </c>
      <c r="AI214" s="1">
        <f>Áreas!F214</f>
        <v>0</v>
      </c>
      <c r="AJ214" s="1"/>
      <c r="AK214" s="1"/>
      <c r="AL214" s="1">
        <f t="shared" si="19"/>
        <v>0</v>
      </c>
      <c r="AM214" s="1" t="e">
        <f>IF(C214=0,0,VLOOKUP(C214,TipoT!$C$7:$G$506,5,0))</f>
        <v>#N/A</v>
      </c>
    </row>
    <row r="215" spans="3:39" ht="25.35" customHeight="1" thickTop="1" thickBot="1" x14ac:dyDescent="0.3">
      <c r="C215" s="11" t="str">
        <f>IF(TipoT!C215=0,"",TipoT!C215)</f>
        <v/>
      </c>
      <c r="D215" s="45" t="str">
        <f>IF(C215="","",VLOOKUP(C215,TipoT!$C$7:$E$506,2,0))</f>
        <v/>
      </c>
      <c r="E215" s="43"/>
      <c r="F215" s="43"/>
      <c r="G215" s="8" t="str">
        <f t="shared" si="16"/>
        <v/>
      </c>
      <c r="H215" s="13"/>
      <c r="I215" s="11" t="str">
        <f>IF(C215="","",VLOOKUP(C215,TipoT!$C$7:$F$506,4,0))</f>
        <v/>
      </c>
      <c r="J215" s="11" t="str">
        <f>IF(I215="","",VLOOKUP(I215,Empleados!$C$7:$F$1006,4,0))</f>
        <v/>
      </c>
      <c r="K215" s="11" t="str">
        <f>IF(C215="","",VLOOKUP(C215,TipoT!$C$7:$G$506,5,0))</f>
        <v/>
      </c>
      <c r="L215" s="3"/>
      <c r="M215" s="68"/>
      <c r="N215" s="31"/>
      <c r="O215" s="70" t="str">
        <f t="shared" si="17"/>
        <v/>
      </c>
      <c r="P215" s="70" t="str">
        <f t="shared" si="18"/>
        <v/>
      </c>
      <c r="Q215" s="70" t="str">
        <f t="shared" si="20"/>
        <v/>
      </c>
      <c r="R215" s="3"/>
      <c r="S215" s="5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>
        <f>TipoT!C215</f>
        <v>0</v>
      </c>
      <c r="AI215" s="1">
        <f>Áreas!F215</f>
        <v>0</v>
      </c>
      <c r="AJ215" s="1"/>
      <c r="AK215" s="1"/>
      <c r="AL215" s="1">
        <f t="shared" si="19"/>
        <v>0</v>
      </c>
      <c r="AM215" s="1" t="e">
        <f>IF(C215=0,0,VLOOKUP(C215,TipoT!$C$7:$G$506,5,0))</f>
        <v>#N/A</v>
      </c>
    </row>
    <row r="216" spans="3:39" ht="25.35" customHeight="1" thickTop="1" thickBot="1" x14ac:dyDescent="0.3">
      <c r="C216" s="11" t="str">
        <f>IF(TipoT!C216=0,"",TipoT!C216)</f>
        <v/>
      </c>
      <c r="D216" s="45" t="str">
        <f>IF(C216="","",VLOOKUP(C216,TipoT!$C$7:$E$506,2,0))</f>
        <v/>
      </c>
      <c r="E216" s="43"/>
      <c r="F216" s="43"/>
      <c r="G216" s="8" t="str">
        <f t="shared" si="16"/>
        <v/>
      </c>
      <c r="H216" s="13"/>
      <c r="I216" s="11" t="str">
        <f>IF(C216="","",VLOOKUP(C216,TipoT!$C$7:$F$506,4,0))</f>
        <v/>
      </c>
      <c r="J216" s="11" t="str">
        <f>IF(I216="","",VLOOKUP(I216,Empleados!$C$7:$F$1006,4,0))</f>
        <v/>
      </c>
      <c r="K216" s="11" t="str">
        <f>IF(C216="","",VLOOKUP(C216,TipoT!$C$7:$G$506,5,0))</f>
        <v/>
      </c>
      <c r="L216" s="3"/>
      <c r="M216" s="68"/>
      <c r="N216" s="31"/>
      <c r="O216" s="70" t="str">
        <f t="shared" si="17"/>
        <v/>
      </c>
      <c r="P216" s="70" t="str">
        <f t="shared" si="18"/>
        <v/>
      </c>
      <c r="Q216" s="70" t="str">
        <f t="shared" si="20"/>
        <v/>
      </c>
      <c r="R216" s="3"/>
      <c r="S216" s="5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>
        <f>TipoT!C216</f>
        <v>0</v>
      </c>
      <c r="AI216" s="1">
        <f>Áreas!F216</f>
        <v>0</v>
      </c>
      <c r="AJ216" s="1"/>
      <c r="AK216" s="1"/>
      <c r="AL216" s="1">
        <f t="shared" si="19"/>
        <v>0</v>
      </c>
      <c r="AM216" s="1" t="e">
        <f>IF(C216=0,0,VLOOKUP(C216,TipoT!$C$7:$G$506,5,0))</f>
        <v>#N/A</v>
      </c>
    </row>
    <row r="217" spans="3:39" ht="25.35" customHeight="1" thickTop="1" thickBot="1" x14ac:dyDescent="0.3">
      <c r="C217" s="11" t="str">
        <f>IF(TipoT!C217=0,"",TipoT!C217)</f>
        <v/>
      </c>
      <c r="D217" s="45" t="str">
        <f>IF(C217="","",VLOOKUP(C217,TipoT!$C$7:$E$506,2,0))</f>
        <v/>
      </c>
      <c r="E217" s="43"/>
      <c r="F217" s="43"/>
      <c r="G217" s="8" t="str">
        <f t="shared" si="16"/>
        <v/>
      </c>
      <c r="H217" s="13"/>
      <c r="I217" s="11" t="str">
        <f>IF(C217="","",VLOOKUP(C217,TipoT!$C$7:$F$506,4,0))</f>
        <v/>
      </c>
      <c r="J217" s="11" t="str">
        <f>IF(I217="","",VLOOKUP(I217,Empleados!$C$7:$F$1006,4,0))</f>
        <v/>
      </c>
      <c r="K217" s="11" t="str">
        <f>IF(C217="","",VLOOKUP(C217,TipoT!$C$7:$G$506,5,0))</f>
        <v/>
      </c>
      <c r="L217" s="3"/>
      <c r="M217" s="68"/>
      <c r="N217" s="31"/>
      <c r="O217" s="70" t="str">
        <f t="shared" si="17"/>
        <v/>
      </c>
      <c r="P217" s="70" t="str">
        <f t="shared" si="18"/>
        <v/>
      </c>
      <c r="Q217" s="70" t="str">
        <f t="shared" si="20"/>
        <v/>
      </c>
      <c r="R217" s="3"/>
      <c r="S217" s="5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>
        <f>TipoT!C217</f>
        <v>0</v>
      </c>
      <c r="AI217" s="1">
        <f>Áreas!F217</f>
        <v>0</v>
      </c>
      <c r="AJ217" s="1"/>
      <c r="AK217" s="1"/>
      <c r="AL217" s="1">
        <f t="shared" si="19"/>
        <v>0</v>
      </c>
      <c r="AM217" s="1" t="e">
        <f>IF(C217=0,0,VLOOKUP(C217,TipoT!$C$7:$G$506,5,0))</f>
        <v>#N/A</v>
      </c>
    </row>
    <row r="218" spans="3:39" ht="25.35" customHeight="1" thickTop="1" thickBot="1" x14ac:dyDescent="0.3">
      <c r="C218" s="11" t="str">
        <f>IF(TipoT!C218=0,"",TipoT!C218)</f>
        <v/>
      </c>
      <c r="D218" s="45" t="str">
        <f>IF(C218="","",VLOOKUP(C218,TipoT!$C$7:$E$506,2,0))</f>
        <v/>
      </c>
      <c r="E218" s="43"/>
      <c r="F218" s="43"/>
      <c r="G218" s="8" t="str">
        <f t="shared" si="16"/>
        <v/>
      </c>
      <c r="H218" s="13"/>
      <c r="I218" s="11" t="str">
        <f>IF(C218="","",VLOOKUP(C218,TipoT!$C$7:$F$506,4,0))</f>
        <v/>
      </c>
      <c r="J218" s="11" t="str">
        <f>IF(I218="","",VLOOKUP(I218,Empleados!$C$7:$F$1006,4,0))</f>
        <v/>
      </c>
      <c r="K218" s="11" t="str">
        <f>IF(C218="","",VLOOKUP(C218,TipoT!$C$7:$G$506,5,0))</f>
        <v/>
      </c>
      <c r="L218" s="3"/>
      <c r="M218" s="68"/>
      <c r="N218" s="31"/>
      <c r="O218" s="70" t="str">
        <f t="shared" si="17"/>
        <v/>
      </c>
      <c r="P218" s="70" t="str">
        <f t="shared" si="18"/>
        <v/>
      </c>
      <c r="Q218" s="70" t="str">
        <f t="shared" si="20"/>
        <v/>
      </c>
      <c r="R218" s="3"/>
      <c r="S218" s="5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>
        <f>TipoT!C218</f>
        <v>0</v>
      </c>
      <c r="AI218" s="1">
        <f>Áreas!F218</f>
        <v>0</v>
      </c>
      <c r="AJ218" s="1"/>
      <c r="AK218" s="1"/>
      <c r="AL218" s="1">
        <f t="shared" si="19"/>
        <v>0</v>
      </c>
      <c r="AM218" s="1" t="e">
        <f>IF(C218=0,0,VLOOKUP(C218,TipoT!$C$7:$G$506,5,0))</f>
        <v>#N/A</v>
      </c>
    </row>
    <row r="219" spans="3:39" ht="25.35" customHeight="1" thickTop="1" thickBot="1" x14ac:dyDescent="0.3">
      <c r="C219" s="11" t="str">
        <f>IF(TipoT!C219=0,"",TipoT!C219)</f>
        <v/>
      </c>
      <c r="D219" s="45" t="str">
        <f>IF(C219="","",VLOOKUP(C219,TipoT!$C$7:$E$506,2,0))</f>
        <v/>
      </c>
      <c r="E219" s="43"/>
      <c r="F219" s="43"/>
      <c r="G219" s="8" t="str">
        <f t="shared" si="16"/>
        <v/>
      </c>
      <c r="H219" s="13"/>
      <c r="I219" s="11" t="str">
        <f>IF(C219="","",VLOOKUP(C219,TipoT!$C$7:$F$506,4,0))</f>
        <v/>
      </c>
      <c r="J219" s="11" t="str">
        <f>IF(I219="","",VLOOKUP(I219,Empleados!$C$7:$F$1006,4,0))</f>
        <v/>
      </c>
      <c r="K219" s="11" t="str">
        <f>IF(C219="","",VLOOKUP(C219,TipoT!$C$7:$G$506,5,0))</f>
        <v/>
      </c>
      <c r="L219" s="3"/>
      <c r="M219" s="68"/>
      <c r="N219" s="31"/>
      <c r="O219" s="70" t="str">
        <f t="shared" si="17"/>
        <v/>
      </c>
      <c r="P219" s="70" t="str">
        <f t="shared" si="18"/>
        <v/>
      </c>
      <c r="Q219" s="70" t="str">
        <f t="shared" si="20"/>
        <v/>
      </c>
      <c r="R219" s="3"/>
      <c r="S219" s="5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>
        <f>TipoT!C219</f>
        <v>0</v>
      </c>
      <c r="AI219" s="1">
        <f>Áreas!F219</f>
        <v>0</v>
      </c>
      <c r="AJ219" s="1"/>
      <c r="AK219" s="1"/>
      <c r="AL219" s="1">
        <f t="shared" si="19"/>
        <v>0</v>
      </c>
      <c r="AM219" s="1" t="e">
        <f>IF(C219=0,0,VLOOKUP(C219,TipoT!$C$7:$G$506,5,0))</f>
        <v>#N/A</v>
      </c>
    </row>
    <row r="220" spans="3:39" ht="25.35" customHeight="1" thickTop="1" thickBot="1" x14ac:dyDescent="0.3">
      <c r="C220" s="11" t="str">
        <f>IF(TipoT!C220=0,"",TipoT!C220)</f>
        <v/>
      </c>
      <c r="D220" s="45" t="str">
        <f>IF(C220="","",VLOOKUP(C220,TipoT!$C$7:$E$506,2,0))</f>
        <v/>
      </c>
      <c r="E220" s="43"/>
      <c r="F220" s="43"/>
      <c r="G220" s="8" t="str">
        <f t="shared" si="16"/>
        <v/>
      </c>
      <c r="H220" s="13"/>
      <c r="I220" s="11" t="str">
        <f>IF(C220="","",VLOOKUP(C220,TipoT!$C$7:$F$506,4,0))</f>
        <v/>
      </c>
      <c r="J220" s="11" t="str">
        <f>IF(I220="","",VLOOKUP(I220,Empleados!$C$7:$F$1006,4,0))</f>
        <v/>
      </c>
      <c r="K220" s="11" t="str">
        <f>IF(C220="","",VLOOKUP(C220,TipoT!$C$7:$G$506,5,0))</f>
        <v/>
      </c>
      <c r="L220" s="3"/>
      <c r="M220" s="68"/>
      <c r="N220" s="31"/>
      <c r="O220" s="70" t="str">
        <f t="shared" si="17"/>
        <v/>
      </c>
      <c r="P220" s="70" t="str">
        <f t="shared" si="18"/>
        <v/>
      </c>
      <c r="Q220" s="70" t="str">
        <f t="shared" si="20"/>
        <v/>
      </c>
      <c r="R220" s="3"/>
      <c r="S220" s="5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>
        <f>TipoT!C220</f>
        <v>0</v>
      </c>
      <c r="AI220" s="1">
        <f>Áreas!F220</f>
        <v>0</v>
      </c>
      <c r="AJ220" s="1"/>
      <c r="AK220" s="1"/>
      <c r="AL220" s="1">
        <f t="shared" si="19"/>
        <v>0</v>
      </c>
      <c r="AM220" s="1" t="e">
        <f>IF(C220=0,0,VLOOKUP(C220,TipoT!$C$7:$G$506,5,0))</f>
        <v>#N/A</v>
      </c>
    </row>
    <row r="221" spans="3:39" ht="25.35" customHeight="1" thickTop="1" thickBot="1" x14ac:dyDescent="0.3">
      <c r="C221" s="11" t="str">
        <f>IF(TipoT!C221=0,"",TipoT!C221)</f>
        <v/>
      </c>
      <c r="D221" s="45" t="str">
        <f>IF(C221="","",VLOOKUP(C221,TipoT!$C$7:$E$506,2,0))</f>
        <v/>
      </c>
      <c r="E221" s="43"/>
      <c r="F221" s="43"/>
      <c r="G221" s="8" t="str">
        <f t="shared" si="16"/>
        <v/>
      </c>
      <c r="H221" s="13"/>
      <c r="I221" s="11" t="str">
        <f>IF(C221="","",VLOOKUP(C221,TipoT!$C$7:$F$506,4,0))</f>
        <v/>
      </c>
      <c r="J221" s="11" t="str">
        <f>IF(I221="","",VLOOKUP(I221,Empleados!$C$7:$F$1006,4,0))</f>
        <v/>
      </c>
      <c r="K221" s="11" t="str">
        <f>IF(C221="","",VLOOKUP(C221,TipoT!$C$7:$G$506,5,0))</f>
        <v/>
      </c>
      <c r="L221" s="3"/>
      <c r="M221" s="68"/>
      <c r="N221" s="31"/>
      <c r="O221" s="70" t="str">
        <f t="shared" si="17"/>
        <v/>
      </c>
      <c r="P221" s="70" t="str">
        <f t="shared" si="18"/>
        <v/>
      </c>
      <c r="Q221" s="70" t="str">
        <f t="shared" si="20"/>
        <v/>
      </c>
      <c r="R221" s="3"/>
      <c r="S221" s="5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>
        <f>TipoT!C221</f>
        <v>0</v>
      </c>
      <c r="AI221" s="1">
        <f>Áreas!F221</f>
        <v>0</v>
      </c>
      <c r="AJ221" s="1"/>
      <c r="AK221" s="1"/>
      <c r="AL221" s="1">
        <f t="shared" si="19"/>
        <v>0</v>
      </c>
      <c r="AM221" s="1" t="e">
        <f>IF(C221=0,0,VLOOKUP(C221,TipoT!$C$7:$G$506,5,0))</f>
        <v>#N/A</v>
      </c>
    </row>
    <row r="222" spans="3:39" ht="25.35" customHeight="1" thickTop="1" thickBot="1" x14ac:dyDescent="0.3">
      <c r="C222" s="11" t="str">
        <f>IF(TipoT!C222=0,"",TipoT!C222)</f>
        <v/>
      </c>
      <c r="D222" s="45" t="str">
        <f>IF(C222="","",VLOOKUP(C222,TipoT!$C$7:$E$506,2,0))</f>
        <v/>
      </c>
      <c r="E222" s="43"/>
      <c r="F222" s="43"/>
      <c r="G222" s="8" t="str">
        <f t="shared" si="16"/>
        <v/>
      </c>
      <c r="H222" s="13"/>
      <c r="I222" s="11" t="str">
        <f>IF(C222="","",VLOOKUP(C222,TipoT!$C$7:$F$506,4,0))</f>
        <v/>
      </c>
      <c r="J222" s="11" t="str">
        <f>IF(I222="","",VLOOKUP(I222,Empleados!$C$7:$F$1006,4,0))</f>
        <v/>
      </c>
      <c r="K222" s="11" t="str">
        <f>IF(C222="","",VLOOKUP(C222,TipoT!$C$7:$G$506,5,0))</f>
        <v/>
      </c>
      <c r="L222" s="3"/>
      <c r="M222" s="68"/>
      <c r="N222" s="31"/>
      <c r="O222" s="70" t="str">
        <f t="shared" si="17"/>
        <v/>
      </c>
      <c r="P222" s="70" t="str">
        <f t="shared" si="18"/>
        <v/>
      </c>
      <c r="Q222" s="70" t="str">
        <f t="shared" si="20"/>
        <v/>
      </c>
      <c r="R222" s="3"/>
      <c r="S222" s="5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>
        <f>TipoT!C222</f>
        <v>0</v>
      </c>
      <c r="AI222" s="1">
        <f>Áreas!F222</f>
        <v>0</v>
      </c>
      <c r="AJ222" s="1"/>
      <c r="AK222" s="1"/>
      <c r="AL222" s="1">
        <f t="shared" si="19"/>
        <v>0</v>
      </c>
      <c r="AM222" s="1" t="e">
        <f>IF(C222=0,0,VLOOKUP(C222,TipoT!$C$7:$G$506,5,0))</f>
        <v>#N/A</v>
      </c>
    </row>
    <row r="223" spans="3:39" ht="25.35" customHeight="1" thickTop="1" thickBot="1" x14ac:dyDescent="0.3">
      <c r="C223" s="11" t="str">
        <f>IF(TipoT!C223=0,"",TipoT!C223)</f>
        <v/>
      </c>
      <c r="D223" s="45" t="str">
        <f>IF(C223="","",VLOOKUP(C223,TipoT!$C$7:$E$506,2,0))</f>
        <v/>
      </c>
      <c r="E223" s="43"/>
      <c r="F223" s="43"/>
      <c r="G223" s="8" t="str">
        <f t="shared" si="16"/>
        <v/>
      </c>
      <c r="H223" s="13"/>
      <c r="I223" s="11" t="str">
        <f>IF(C223="","",VLOOKUP(C223,TipoT!$C$7:$F$506,4,0))</f>
        <v/>
      </c>
      <c r="J223" s="11" t="str">
        <f>IF(I223="","",VLOOKUP(I223,Empleados!$C$7:$F$1006,4,0))</f>
        <v/>
      </c>
      <c r="K223" s="11" t="str">
        <f>IF(C223="","",VLOOKUP(C223,TipoT!$C$7:$G$506,5,0))</f>
        <v/>
      </c>
      <c r="L223" s="3"/>
      <c r="M223" s="68"/>
      <c r="N223" s="31"/>
      <c r="O223" s="70" t="str">
        <f t="shared" si="17"/>
        <v/>
      </c>
      <c r="P223" s="70" t="str">
        <f t="shared" si="18"/>
        <v/>
      </c>
      <c r="Q223" s="70" t="str">
        <f t="shared" si="20"/>
        <v/>
      </c>
      <c r="R223" s="3"/>
      <c r="S223" s="5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>
        <f>TipoT!C223</f>
        <v>0</v>
      </c>
      <c r="AI223" s="1">
        <f>Áreas!F223</f>
        <v>0</v>
      </c>
      <c r="AJ223" s="1"/>
      <c r="AK223" s="1"/>
      <c r="AL223" s="1">
        <f t="shared" si="19"/>
        <v>0</v>
      </c>
      <c r="AM223" s="1" t="e">
        <f>IF(C223=0,0,VLOOKUP(C223,TipoT!$C$7:$G$506,5,0))</f>
        <v>#N/A</v>
      </c>
    </row>
    <row r="224" spans="3:39" ht="25.35" customHeight="1" thickTop="1" thickBot="1" x14ac:dyDescent="0.3">
      <c r="C224" s="11" t="str">
        <f>IF(TipoT!C224=0,"",TipoT!C224)</f>
        <v/>
      </c>
      <c r="D224" s="45" t="str">
        <f>IF(C224="","",VLOOKUP(C224,TipoT!$C$7:$E$506,2,0))</f>
        <v/>
      </c>
      <c r="E224" s="43"/>
      <c r="F224" s="43"/>
      <c r="G224" s="8" t="str">
        <f t="shared" si="16"/>
        <v/>
      </c>
      <c r="H224" s="13"/>
      <c r="I224" s="11" t="str">
        <f>IF(C224="","",VLOOKUP(C224,TipoT!$C$7:$F$506,4,0))</f>
        <v/>
      </c>
      <c r="J224" s="11" t="str">
        <f>IF(I224="","",VLOOKUP(I224,Empleados!$C$7:$F$1006,4,0))</f>
        <v/>
      </c>
      <c r="K224" s="11" t="str">
        <f>IF(C224="","",VLOOKUP(C224,TipoT!$C$7:$G$506,5,0))</f>
        <v/>
      </c>
      <c r="L224" s="3"/>
      <c r="M224" s="68"/>
      <c r="N224" s="31"/>
      <c r="O224" s="70" t="str">
        <f t="shared" si="17"/>
        <v/>
      </c>
      <c r="P224" s="70" t="str">
        <f t="shared" si="18"/>
        <v/>
      </c>
      <c r="Q224" s="70" t="str">
        <f t="shared" si="20"/>
        <v/>
      </c>
      <c r="R224" s="3"/>
      <c r="S224" s="5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>
        <f>TipoT!C224</f>
        <v>0</v>
      </c>
      <c r="AI224" s="1">
        <f>Áreas!F224</f>
        <v>0</v>
      </c>
      <c r="AJ224" s="1"/>
      <c r="AK224" s="1"/>
      <c r="AL224" s="1">
        <f t="shared" si="19"/>
        <v>0</v>
      </c>
      <c r="AM224" s="1" t="e">
        <f>IF(C224=0,0,VLOOKUP(C224,TipoT!$C$7:$G$506,5,0))</f>
        <v>#N/A</v>
      </c>
    </row>
    <row r="225" spans="3:39" ht="25.35" customHeight="1" thickTop="1" thickBot="1" x14ac:dyDescent="0.3">
      <c r="C225" s="11" t="str">
        <f>IF(TipoT!C225=0,"",TipoT!C225)</f>
        <v/>
      </c>
      <c r="D225" s="45" t="str">
        <f>IF(C225="","",VLOOKUP(C225,TipoT!$C$7:$E$506,2,0))</f>
        <v/>
      </c>
      <c r="E225" s="43"/>
      <c r="F225" s="43"/>
      <c r="G225" s="8" t="str">
        <f t="shared" si="16"/>
        <v/>
      </c>
      <c r="H225" s="13"/>
      <c r="I225" s="11" t="str">
        <f>IF(C225="","",VLOOKUP(C225,TipoT!$C$7:$F$506,4,0))</f>
        <v/>
      </c>
      <c r="J225" s="11" t="str">
        <f>IF(I225="","",VLOOKUP(I225,Empleados!$C$7:$F$1006,4,0))</f>
        <v/>
      </c>
      <c r="K225" s="11" t="str">
        <f>IF(C225="","",VLOOKUP(C225,TipoT!$C$7:$G$506,5,0))</f>
        <v/>
      </c>
      <c r="L225" s="3"/>
      <c r="M225" s="68"/>
      <c r="N225" s="31"/>
      <c r="O225" s="70" t="str">
        <f t="shared" si="17"/>
        <v/>
      </c>
      <c r="P225" s="70" t="str">
        <f t="shared" si="18"/>
        <v/>
      </c>
      <c r="Q225" s="70" t="str">
        <f t="shared" si="20"/>
        <v/>
      </c>
      <c r="R225" s="3"/>
      <c r="S225" s="5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>
        <f>TipoT!C225</f>
        <v>0</v>
      </c>
      <c r="AI225" s="1">
        <f>Áreas!F225</f>
        <v>0</v>
      </c>
      <c r="AJ225" s="1"/>
      <c r="AK225" s="1"/>
      <c r="AL225" s="1">
        <f t="shared" si="19"/>
        <v>0</v>
      </c>
      <c r="AM225" s="1" t="e">
        <f>IF(C225=0,0,VLOOKUP(C225,TipoT!$C$7:$G$506,5,0))</f>
        <v>#N/A</v>
      </c>
    </row>
    <row r="226" spans="3:39" ht="25.35" customHeight="1" thickTop="1" thickBot="1" x14ac:dyDescent="0.3">
      <c r="C226" s="11" t="str">
        <f>IF(TipoT!C226=0,"",TipoT!C226)</f>
        <v/>
      </c>
      <c r="D226" s="45" t="str">
        <f>IF(C226="","",VLOOKUP(C226,TipoT!$C$7:$E$506,2,0))</f>
        <v/>
      </c>
      <c r="E226" s="43"/>
      <c r="F226" s="43"/>
      <c r="G226" s="8" t="str">
        <f t="shared" si="16"/>
        <v/>
      </c>
      <c r="H226" s="13"/>
      <c r="I226" s="11" t="str">
        <f>IF(C226="","",VLOOKUP(C226,TipoT!$C$7:$F$506,4,0))</f>
        <v/>
      </c>
      <c r="J226" s="11" t="str">
        <f>IF(I226="","",VLOOKUP(I226,Empleados!$C$7:$F$1006,4,0))</f>
        <v/>
      </c>
      <c r="K226" s="11" t="str">
        <f>IF(C226="","",VLOOKUP(C226,TipoT!$C$7:$G$506,5,0))</f>
        <v/>
      </c>
      <c r="L226" s="3"/>
      <c r="M226" s="68"/>
      <c r="N226" s="31"/>
      <c r="O226" s="70" t="str">
        <f t="shared" si="17"/>
        <v/>
      </c>
      <c r="P226" s="70" t="str">
        <f t="shared" si="18"/>
        <v/>
      </c>
      <c r="Q226" s="70" t="str">
        <f t="shared" si="20"/>
        <v/>
      </c>
      <c r="R226" s="3"/>
      <c r="S226" s="5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>
        <f>TipoT!C226</f>
        <v>0</v>
      </c>
      <c r="AI226" s="1">
        <f>Áreas!F226</f>
        <v>0</v>
      </c>
      <c r="AJ226" s="1"/>
      <c r="AK226" s="1"/>
      <c r="AL226" s="1">
        <f t="shared" si="19"/>
        <v>0</v>
      </c>
      <c r="AM226" s="1" t="e">
        <f>IF(C226=0,0,VLOOKUP(C226,TipoT!$C$7:$G$506,5,0))</f>
        <v>#N/A</v>
      </c>
    </row>
    <row r="227" spans="3:39" ht="25.35" customHeight="1" thickTop="1" thickBot="1" x14ac:dyDescent="0.3">
      <c r="C227" s="11" t="str">
        <f>IF(TipoT!C227=0,"",TipoT!C227)</f>
        <v/>
      </c>
      <c r="D227" s="45" t="str">
        <f>IF(C227="","",VLOOKUP(C227,TipoT!$C$7:$E$506,2,0))</f>
        <v/>
      </c>
      <c r="E227" s="43"/>
      <c r="F227" s="43"/>
      <c r="G227" s="8" t="str">
        <f t="shared" si="16"/>
        <v/>
      </c>
      <c r="H227" s="13"/>
      <c r="I227" s="11" t="str">
        <f>IF(C227="","",VLOOKUP(C227,TipoT!$C$7:$F$506,4,0))</f>
        <v/>
      </c>
      <c r="J227" s="11" t="str">
        <f>IF(I227="","",VLOOKUP(I227,Empleados!$C$7:$F$1006,4,0))</f>
        <v/>
      </c>
      <c r="K227" s="11" t="str">
        <f>IF(C227="","",VLOOKUP(C227,TipoT!$C$7:$G$506,5,0))</f>
        <v/>
      </c>
      <c r="L227" s="3"/>
      <c r="M227" s="68"/>
      <c r="N227" s="31"/>
      <c r="O227" s="70" t="str">
        <f t="shared" si="17"/>
        <v/>
      </c>
      <c r="P227" s="70" t="str">
        <f t="shared" si="18"/>
        <v/>
      </c>
      <c r="Q227" s="70" t="str">
        <f t="shared" si="20"/>
        <v/>
      </c>
      <c r="R227" s="3"/>
      <c r="S227" s="5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>
        <f>TipoT!C227</f>
        <v>0</v>
      </c>
      <c r="AI227" s="1">
        <f>Áreas!F227</f>
        <v>0</v>
      </c>
      <c r="AJ227" s="1"/>
      <c r="AK227" s="1"/>
      <c r="AL227" s="1">
        <f t="shared" si="19"/>
        <v>0</v>
      </c>
      <c r="AM227" s="1" t="e">
        <f>IF(C227=0,0,VLOOKUP(C227,TipoT!$C$7:$G$506,5,0))</f>
        <v>#N/A</v>
      </c>
    </row>
    <row r="228" spans="3:39" ht="25.35" customHeight="1" thickTop="1" thickBot="1" x14ac:dyDescent="0.3">
      <c r="C228" s="11" t="str">
        <f>IF(TipoT!C228=0,"",TipoT!C228)</f>
        <v/>
      </c>
      <c r="D228" s="45" t="str">
        <f>IF(C228="","",VLOOKUP(C228,TipoT!$C$7:$E$506,2,0))</f>
        <v/>
      </c>
      <c r="E228" s="43"/>
      <c r="F228" s="43"/>
      <c r="G228" s="8" t="str">
        <f t="shared" si="16"/>
        <v/>
      </c>
      <c r="H228" s="13"/>
      <c r="I228" s="11" t="str">
        <f>IF(C228="","",VLOOKUP(C228,TipoT!$C$7:$F$506,4,0))</f>
        <v/>
      </c>
      <c r="J228" s="11" t="str">
        <f>IF(I228="","",VLOOKUP(I228,Empleados!$C$7:$F$1006,4,0))</f>
        <v/>
      </c>
      <c r="K228" s="11" t="str">
        <f>IF(C228="","",VLOOKUP(C228,TipoT!$C$7:$G$506,5,0))</f>
        <v/>
      </c>
      <c r="L228" s="3"/>
      <c r="M228" s="68"/>
      <c r="N228" s="31"/>
      <c r="O228" s="70" t="str">
        <f t="shared" si="17"/>
        <v/>
      </c>
      <c r="P228" s="70" t="str">
        <f t="shared" si="18"/>
        <v/>
      </c>
      <c r="Q228" s="70" t="str">
        <f t="shared" si="20"/>
        <v/>
      </c>
      <c r="R228" s="3"/>
      <c r="S228" s="5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>
        <f>TipoT!C228</f>
        <v>0</v>
      </c>
      <c r="AI228" s="1">
        <f>Áreas!F228</f>
        <v>0</v>
      </c>
      <c r="AJ228" s="1"/>
      <c r="AK228" s="1"/>
      <c r="AL228" s="1">
        <f t="shared" si="19"/>
        <v>0</v>
      </c>
      <c r="AM228" s="1" t="e">
        <f>IF(C228=0,0,VLOOKUP(C228,TipoT!$C$7:$G$506,5,0))</f>
        <v>#N/A</v>
      </c>
    </row>
    <row r="229" spans="3:39" ht="25.35" customHeight="1" thickTop="1" thickBot="1" x14ac:dyDescent="0.3">
      <c r="C229" s="11" t="str">
        <f>IF(TipoT!C229=0,"",TipoT!C229)</f>
        <v/>
      </c>
      <c r="D229" s="45" t="str">
        <f>IF(C229="","",VLOOKUP(C229,TipoT!$C$7:$E$506,2,0))</f>
        <v/>
      </c>
      <c r="E229" s="43"/>
      <c r="F229" s="43"/>
      <c r="G229" s="8" t="str">
        <f t="shared" si="16"/>
        <v/>
      </c>
      <c r="H229" s="13"/>
      <c r="I229" s="11" t="str">
        <f>IF(C229="","",VLOOKUP(C229,TipoT!$C$7:$F$506,4,0))</f>
        <v/>
      </c>
      <c r="J229" s="11" t="str">
        <f>IF(I229="","",VLOOKUP(I229,Empleados!$C$7:$F$1006,4,0))</f>
        <v/>
      </c>
      <c r="K229" s="11" t="str">
        <f>IF(C229="","",VLOOKUP(C229,TipoT!$C$7:$G$506,5,0))</f>
        <v/>
      </c>
      <c r="L229" s="3"/>
      <c r="M229" s="68"/>
      <c r="N229" s="31"/>
      <c r="O229" s="70" t="str">
        <f t="shared" si="17"/>
        <v/>
      </c>
      <c r="P229" s="70" t="str">
        <f t="shared" si="18"/>
        <v/>
      </c>
      <c r="Q229" s="70" t="str">
        <f t="shared" si="20"/>
        <v/>
      </c>
      <c r="R229" s="3"/>
      <c r="S229" s="5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>
        <f>TipoT!C229</f>
        <v>0</v>
      </c>
      <c r="AI229" s="1">
        <f>Áreas!F229</f>
        <v>0</v>
      </c>
      <c r="AJ229" s="1"/>
      <c r="AK229" s="1"/>
      <c r="AL229" s="1">
        <f t="shared" si="19"/>
        <v>0</v>
      </c>
      <c r="AM229" s="1" t="e">
        <f>IF(C229=0,0,VLOOKUP(C229,TipoT!$C$7:$G$506,5,0))</f>
        <v>#N/A</v>
      </c>
    </row>
    <row r="230" spans="3:39" ht="25.35" customHeight="1" thickTop="1" thickBot="1" x14ac:dyDescent="0.3">
      <c r="C230" s="11" t="str">
        <f>IF(TipoT!C230=0,"",TipoT!C230)</f>
        <v/>
      </c>
      <c r="D230" s="45" t="str">
        <f>IF(C230="","",VLOOKUP(C230,TipoT!$C$7:$E$506,2,0))</f>
        <v/>
      </c>
      <c r="E230" s="43"/>
      <c r="F230" s="43"/>
      <c r="G230" s="8" t="str">
        <f t="shared" si="16"/>
        <v/>
      </c>
      <c r="H230" s="13"/>
      <c r="I230" s="11" t="str">
        <f>IF(C230="","",VLOOKUP(C230,TipoT!$C$7:$F$506,4,0))</f>
        <v/>
      </c>
      <c r="J230" s="11" t="str">
        <f>IF(I230="","",VLOOKUP(I230,Empleados!$C$7:$F$1006,4,0))</f>
        <v/>
      </c>
      <c r="K230" s="11" t="str">
        <f>IF(C230="","",VLOOKUP(C230,TipoT!$C$7:$G$506,5,0))</f>
        <v/>
      </c>
      <c r="L230" s="3"/>
      <c r="M230" s="68"/>
      <c r="N230" s="31"/>
      <c r="O230" s="70" t="str">
        <f t="shared" si="17"/>
        <v/>
      </c>
      <c r="P230" s="70" t="str">
        <f t="shared" si="18"/>
        <v/>
      </c>
      <c r="Q230" s="70" t="str">
        <f t="shared" si="20"/>
        <v/>
      </c>
      <c r="R230" s="3"/>
      <c r="S230" s="5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>
        <f>TipoT!C230</f>
        <v>0</v>
      </c>
      <c r="AI230" s="1">
        <f>Áreas!F230</f>
        <v>0</v>
      </c>
      <c r="AJ230" s="1"/>
      <c r="AK230" s="1"/>
      <c r="AL230" s="1">
        <f t="shared" si="19"/>
        <v>0</v>
      </c>
      <c r="AM230" s="1" t="e">
        <f>IF(C230=0,0,VLOOKUP(C230,TipoT!$C$7:$G$506,5,0))</f>
        <v>#N/A</v>
      </c>
    </row>
    <row r="231" spans="3:39" ht="25.35" customHeight="1" thickTop="1" thickBot="1" x14ac:dyDescent="0.3">
      <c r="C231" s="11" t="str">
        <f>IF(TipoT!C231=0,"",TipoT!C231)</f>
        <v/>
      </c>
      <c r="D231" s="45" t="str">
        <f>IF(C231="","",VLOOKUP(C231,TipoT!$C$7:$E$506,2,0))</f>
        <v/>
      </c>
      <c r="E231" s="43"/>
      <c r="F231" s="43"/>
      <c r="G231" s="8" t="str">
        <f t="shared" si="16"/>
        <v/>
      </c>
      <c r="H231" s="13"/>
      <c r="I231" s="11" t="str">
        <f>IF(C231="","",VLOOKUP(C231,TipoT!$C$7:$F$506,4,0))</f>
        <v/>
      </c>
      <c r="J231" s="11" t="str">
        <f>IF(I231="","",VLOOKUP(I231,Empleados!$C$7:$F$1006,4,0))</f>
        <v/>
      </c>
      <c r="K231" s="11" t="str">
        <f>IF(C231="","",VLOOKUP(C231,TipoT!$C$7:$G$506,5,0))</f>
        <v/>
      </c>
      <c r="L231" s="3"/>
      <c r="M231" s="68"/>
      <c r="N231" s="31"/>
      <c r="O231" s="70" t="str">
        <f t="shared" si="17"/>
        <v/>
      </c>
      <c r="P231" s="70" t="str">
        <f t="shared" si="18"/>
        <v/>
      </c>
      <c r="Q231" s="70" t="str">
        <f t="shared" si="20"/>
        <v/>
      </c>
      <c r="R231" s="3"/>
      <c r="S231" s="5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>
        <f>TipoT!C231</f>
        <v>0</v>
      </c>
      <c r="AI231" s="1">
        <f>Áreas!F231</f>
        <v>0</v>
      </c>
      <c r="AJ231" s="1"/>
      <c r="AK231" s="1"/>
      <c r="AL231" s="1">
        <f t="shared" si="19"/>
        <v>0</v>
      </c>
      <c r="AM231" s="1" t="e">
        <f>IF(C231=0,0,VLOOKUP(C231,TipoT!$C$7:$G$506,5,0))</f>
        <v>#N/A</v>
      </c>
    </row>
    <row r="232" spans="3:39" ht="25.35" customHeight="1" thickTop="1" thickBot="1" x14ac:dyDescent="0.3">
      <c r="C232" s="11" t="str">
        <f>IF(TipoT!C232=0,"",TipoT!C232)</f>
        <v/>
      </c>
      <c r="D232" s="45" t="str">
        <f>IF(C232="","",VLOOKUP(C232,TipoT!$C$7:$E$506,2,0))</f>
        <v/>
      </c>
      <c r="E232" s="43"/>
      <c r="F232" s="43"/>
      <c r="G232" s="8" t="str">
        <f t="shared" si="16"/>
        <v/>
      </c>
      <c r="H232" s="13"/>
      <c r="I232" s="11" t="str">
        <f>IF(C232="","",VLOOKUP(C232,TipoT!$C$7:$F$506,4,0))</f>
        <v/>
      </c>
      <c r="J232" s="11" t="str">
        <f>IF(I232="","",VLOOKUP(I232,Empleados!$C$7:$F$1006,4,0))</f>
        <v/>
      </c>
      <c r="K232" s="11" t="str">
        <f>IF(C232="","",VLOOKUP(C232,TipoT!$C$7:$G$506,5,0))</f>
        <v/>
      </c>
      <c r="L232" s="3"/>
      <c r="M232" s="68"/>
      <c r="N232" s="31"/>
      <c r="O232" s="70" t="str">
        <f t="shared" si="17"/>
        <v/>
      </c>
      <c r="P232" s="70" t="str">
        <f t="shared" si="18"/>
        <v/>
      </c>
      <c r="Q232" s="70" t="str">
        <f t="shared" si="20"/>
        <v/>
      </c>
      <c r="R232" s="3"/>
      <c r="S232" s="5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>
        <f>TipoT!C232</f>
        <v>0</v>
      </c>
      <c r="AI232" s="1">
        <f>Áreas!F232</f>
        <v>0</v>
      </c>
      <c r="AJ232" s="1"/>
      <c r="AK232" s="1"/>
      <c r="AL232" s="1">
        <f t="shared" si="19"/>
        <v>0</v>
      </c>
      <c r="AM232" s="1" t="e">
        <f>IF(C232=0,0,VLOOKUP(C232,TipoT!$C$7:$G$506,5,0))</f>
        <v>#N/A</v>
      </c>
    </row>
    <row r="233" spans="3:39" ht="25.35" customHeight="1" thickTop="1" thickBot="1" x14ac:dyDescent="0.3">
      <c r="C233" s="11" t="str">
        <f>IF(TipoT!C233=0,"",TipoT!C233)</f>
        <v/>
      </c>
      <c r="D233" s="45" t="str">
        <f>IF(C233="","",VLOOKUP(C233,TipoT!$C$7:$E$506,2,0))</f>
        <v/>
      </c>
      <c r="E233" s="43"/>
      <c r="F233" s="43"/>
      <c r="G233" s="8" t="str">
        <f t="shared" si="16"/>
        <v/>
      </c>
      <c r="H233" s="13"/>
      <c r="I233" s="11" t="str">
        <f>IF(C233="","",VLOOKUP(C233,TipoT!$C$7:$F$506,4,0))</f>
        <v/>
      </c>
      <c r="J233" s="11" t="str">
        <f>IF(I233="","",VLOOKUP(I233,Empleados!$C$7:$F$1006,4,0))</f>
        <v/>
      </c>
      <c r="K233" s="11" t="str">
        <f>IF(C233="","",VLOOKUP(C233,TipoT!$C$7:$G$506,5,0))</f>
        <v/>
      </c>
      <c r="L233" s="3"/>
      <c r="M233" s="68"/>
      <c r="N233" s="31"/>
      <c r="O233" s="70" t="str">
        <f t="shared" si="17"/>
        <v/>
      </c>
      <c r="P233" s="70" t="str">
        <f t="shared" si="18"/>
        <v/>
      </c>
      <c r="Q233" s="70" t="str">
        <f t="shared" si="20"/>
        <v/>
      </c>
      <c r="R233" s="3"/>
      <c r="S233" s="5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>
        <f>TipoT!C233</f>
        <v>0</v>
      </c>
      <c r="AI233" s="1">
        <f>Áreas!F233</f>
        <v>0</v>
      </c>
      <c r="AJ233" s="1"/>
      <c r="AK233" s="1"/>
      <c r="AL233" s="1">
        <f t="shared" si="19"/>
        <v>0</v>
      </c>
      <c r="AM233" s="1" t="e">
        <f>IF(C233=0,0,VLOOKUP(C233,TipoT!$C$7:$G$506,5,0))</f>
        <v>#N/A</v>
      </c>
    </row>
    <row r="234" spans="3:39" ht="25.35" customHeight="1" thickTop="1" thickBot="1" x14ac:dyDescent="0.3">
      <c r="C234" s="11" t="str">
        <f>IF(TipoT!C234=0,"",TipoT!C234)</f>
        <v/>
      </c>
      <c r="D234" s="45" t="str">
        <f>IF(C234="","",VLOOKUP(C234,TipoT!$C$7:$E$506,2,0))</f>
        <v/>
      </c>
      <c r="E234" s="43"/>
      <c r="F234" s="43"/>
      <c r="G234" s="8" t="str">
        <f t="shared" si="16"/>
        <v/>
      </c>
      <c r="H234" s="13"/>
      <c r="I234" s="11" t="str">
        <f>IF(C234="","",VLOOKUP(C234,TipoT!$C$7:$F$506,4,0))</f>
        <v/>
      </c>
      <c r="J234" s="11" t="str">
        <f>IF(I234="","",VLOOKUP(I234,Empleados!$C$7:$F$1006,4,0))</f>
        <v/>
      </c>
      <c r="K234" s="11" t="str">
        <f>IF(C234="","",VLOOKUP(C234,TipoT!$C$7:$G$506,5,0))</f>
        <v/>
      </c>
      <c r="L234" s="3"/>
      <c r="M234" s="68"/>
      <c r="N234" s="31"/>
      <c r="O234" s="70" t="str">
        <f t="shared" si="17"/>
        <v/>
      </c>
      <c r="P234" s="70" t="str">
        <f t="shared" si="18"/>
        <v/>
      </c>
      <c r="Q234" s="70" t="str">
        <f t="shared" si="20"/>
        <v/>
      </c>
      <c r="R234" s="3"/>
      <c r="S234" s="5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>
        <f>TipoT!C234</f>
        <v>0</v>
      </c>
      <c r="AI234" s="1">
        <f>Áreas!F234</f>
        <v>0</v>
      </c>
      <c r="AJ234" s="1"/>
      <c r="AK234" s="1"/>
      <c r="AL234" s="1">
        <f t="shared" si="19"/>
        <v>0</v>
      </c>
      <c r="AM234" s="1" t="e">
        <f>IF(C234=0,0,VLOOKUP(C234,TipoT!$C$7:$G$506,5,0))</f>
        <v>#N/A</v>
      </c>
    </row>
    <row r="235" spans="3:39" ht="25.35" customHeight="1" thickTop="1" thickBot="1" x14ac:dyDescent="0.3">
      <c r="C235" s="11" t="str">
        <f>IF(TipoT!C235=0,"",TipoT!C235)</f>
        <v/>
      </c>
      <c r="D235" s="45" t="str">
        <f>IF(C235="","",VLOOKUP(C235,TipoT!$C$7:$E$506,2,0))</f>
        <v/>
      </c>
      <c r="E235" s="43"/>
      <c r="F235" s="43"/>
      <c r="G235" s="8" t="str">
        <f t="shared" si="16"/>
        <v/>
      </c>
      <c r="H235" s="13"/>
      <c r="I235" s="11" t="str">
        <f>IF(C235="","",VLOOKUP(C235,TipoT!$C$7:$F$506,4,0))</f>
        <v/>
      </c>
      <c r="J235" s="11" t="str">
        <f>IF(I235="","",VLOOKUP(I235,Empleados!$C$7:$F$1006,4,0))</f>
        <v/>
      </c>
      <c r="K235" s="11" t="str">
        <f>IF(C235="","",VLOOKUP(C235,TipoT!$C$7:$G$506,5,0))</f>
        <v/>
      </c>
      <c r="L235" s="3"/>
      <c r="M235" s="68"/>
      <c r="N235" s="31"/>
      <c r="O235" s="70" t="str">
        <f t="shared" si="17"/>
        <v/>
      </c>
      <c r="P235" s="70" t="str">
        <f t="shared" si="18"/>
        <v/>
      </c>
      <c r="Q235" s="70" t="str">
        <f t="shared" si="20"/>
        <v/>
      </c>
      <c r="R235" s="3"/>
      <c r="S235" s="5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>
        <f>TipoT!C235</f>
        <v>0</v>
      </c>
      <c r="AI235" s="1">
        <f>Áreas!F235</f>
        <v>0</v>
      </c>
      <c r="AJ235" s="1"/>
      <c r="AK235" s="1"/>
      <c r="AL235" s="1">
        <f t="shared" si="19"/>
        <v>0</v>
      </c>
      <c r="AM235" s="1" t="e">
        <f>IF(C235=0,0,VLOOKUP(C235,TipoT!$C$7:$G$506,5,0))</f>
        <v>#N/A</v>
      </c>
    </row>
    <row r="236" spans="3:39" ht="25.35" customHeight="1" thickTop="1" thickBot="1" x14ac:dyDescent="0.3">
      <c r="C236" s="11" t="str">
        <f>IF(TipoT!C236=0,"",TipoT!C236)</f>
        <v/>
      </c>
      <c r="D236" s="45" t="str">
        <f>IF(C236="","",VLOOKUP(C236,TipoT!$C$7:$E$506,2,0))</f>
        <v/>
      </c>
      <c r="E236" s="43"/>
      <c r="F236" s="43"/>
      <c r="G236" s="8" t="str">
        <f t="shared" si="16"/>
        <v/>
      </c>
      <c r="H236" s="13"/>
      <c r="I236" s="11" t="str">
        <f>IF(C236="","",VLOOKUP(C236,TipoT!$C$7:$F$506,4,0))</f>
        <v/>
      </c>
      <c r="J236" s="11" t="str">
        <f>IF(I236="","",VLOOKUP(I236,Empleados!$C$7:$F$1006,4,0))</f>
        <v/>
      </c>
      <c r="K236" s="11" t="str">
        <f>IF(C236="","",VLOOKUP(C236,TipoT!$C$7:$G$506,5,0))</f>
        <v/>
      </c>
      <c r="L236" s="3"/>
      <c r="M236" s="68"/>
      <c r="N236" s="31"/>
      <c r="O236" s="70" t="str">
        <f t="shared" si="17"/>
        <v/>
      </c>
      <c r="P236" s="70" t="str">
        <f t="shared" si="18"/>
        <v/>
      </c>
      <c r="Q236" s="70" t="str">
        <f t="shared" si="20"/>
        <v/>
      </c>
      <c r="R236" s="3"/>
      <c r="S236" s="5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>
        <f>TipoT!C236</f>
        <v>0</v>
      </c>
      <c r="AI236" s="1">
        <f>Áreas!F236</f>
        <v>0</v>
      </c>
      <c r="AJ236" s="1"/>
      <c r="AK236" s="1"/>
      <c r="AL236" s="1">
        <f t="shared" si="19"/>
        <v>0</v>
      </c>
      <c r="AM236" s="1" t="e">
        <f>IF(C236=0,0,VLOOKUP(C236,TipoT!$C$7:$G$506,5,0))</f>
        <v>#N/A</v>
      </c>
    </row>
    <row r="237" spans="3:39" ht="25.35" customHeight="1" thickTop="1" thickBot="1" x14ac:dyDescent="0.3">
      <c r="C237" s="11" t="str">
        <f>IF(TipoT!C237=0,"",TipoT!C237)</f>
        <v/>
      </c>
      <c r="D237" s="45" t="str">
        <f>IF(C237="","",VLOOKUP(C237,TipoT!$C$7:$E$506,2,0))</f>
        <v/>
      </c>
      <c r="E237" s="43"/>
      <c r="F237" s="43"/>
      <c r="G237" s="8" t="str">
        <f t="shared" si="16"/>
        <v/>
      </c>
      <c r="H237" s="13"/>
      <c r="I237" s="11" t="str">
        <f>IF(C237="","",VLOOKUP(C237,TipoT!$C$7:$F$506,4,0))</f>
        <v/>
      </c>
      <c r="J237" s="11" t="str">
        <f>IF(I237="","",VLOOKUP(I237,Empleados!$C$7:$F$1006,4,0))</f>
        <v/>
      </c>
      <c r="K237" s="11" t="str">
        <f>IF(C237="","",VLOOKUP(C237,TipoT!$C$7:$G$506,5,0))</f>
        <v/>
      </c>
      <c r="L237" s="3"/>
      <c r="M237" s="68"/>
      <c r="N237" s="31"/>
      <c r="O237" s="70" t="str">
        <f t="shared" si="17"/>
        <v/>
      </c>
      <c r="P237" s="70" t="str">
        <f t="shared" si="18"/>
        <v/>
      </c>
      <c r="Q237" s="70" t="str">
        <f t="shared" si="20"/>
        <v/>
      </c>
      <c r="R237" s="3"/>
      <c r="S237" s="5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>
        <f>TipoT!C237</f>
        <v>0</v>
      </c>
      <c r="AI237" s="1">
        <f>Áreas!F237</f>
        <v>0</v>
      </c>
      <c r="AJ237" s="1"/>
      <c r="AK237" s="1"/>
      <c r="AL237" s="1">
        <f t="shared" si="19"/>
        <v>0</v>
      </c>
      <c r="AM237" s="1" t="e">
        <f>IF(C237=0,0,VLOOKUP(C237,TipoT!$C$7:$G$506,5,0))</f>
        <v>#N/A</v>
      </c>
    </row>
    <row r="238" spans="3:39" ht="25.35" customHeight="1" thickTop="1" thickBot="1" x14ac:dyDescent="0.3">
      <c r="C238" s="11" t="str">
        <f>IF(TipoT!C238=0,"",TipoT!C238)</f>
        <v/>
      </c>
      <c r="D238" s="45" t="str">
        <f>IF(C238="","",VLOOKUP(C238,TipoT!$C$7:$E$506,2,0))</f>
        <v/>
      </c>
      <c r="E238" s="43"/>
      <c r="F238" s="43"/>
      <c r="G238" s="8" t="str">
        <f t="shared" si="16"/>
        <v/>
      </c>
      <c r="H238" s="13"/>
      <c r="I238" s="11" t="str">
        <f>IF(C238="","",VLOOKUP(C238,TipoT!$C$7:$F$506,4,0))</f>
        <v/>
      </c>
      <c r="J238" s="11" t="str">
        <f>IF(I238="","",VLOOKUP(I238,Empleados!$C$7:$F$1006,4,0))</f>
        <v/>
      </c>
      <c r="K238" s="11" t="str">
        <f>IF(C238="","",VLOOKUP(C238,TipoT!$C$7:$G$506,5,0))</f>
        <v/>
      </c>
      <c r="L238" s="3"/>
      <c r="M238" s="68"/>
      <c r="N238" s="31"/>
      <c r="O238" s="70" t="str">
        <f t="shared" si="17"/>
        <v/>
      </c>
      <c r="P238" s="70" t="str">
        <f t="shared" si="18"/>
        <v/>
      </c>
      <c r="Q238" s="70" t="str">
        <f t="shared" si="20"/>
        <v/>
      </c>
      <c r="R238" s="3"/>
      <c r="S238" s="5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>
        <f>TipoT!C238</f>
        <v>0</v>
      </c>
      <c r="AI238" s="1">
        <f>Áreas!F238</f>
        <v>0</v>
      </c>
      <c r="AJ238" s="1"/>
      <c r="AK238" s="1"/>
      <c r="AL238" s="1">
        <f t="shared" si="19"/>
        <v>0</v>
      </c>
      <c r="AM238" s="1" t="e">
        <f>IF(C238=0,0,VLOOKUP(C238,TipoT!$C$7:$G$506,5,0))</f>
        <v>#N/A</v>
      </c>
    </row>
    <row r="239" spans="3:39" ht="25.35" customHeight="1" thickTop="1" thickBot="1" x14ac:dyDescent="0.3">
      <c r="C239" s="11" t="str">
        <f>IF(TipoT!C239=0,"",TipoT!C239)</f>
        <v/>
      </c>
      <c r="D239" s="45" t="str">
        <f>IF(C239="","",VLOOKUP(C239,TipoT!$C$7:$E$506,2,0))</f>
        <v/>
      </c>
      <c r="E239" s="43"/>
      <c r="F239" s="43"/>
      <c r="G239" s="8" t="str">
        <f t="shared" si="16"/>
        <v/>
      </c>
      <c r="H239" s="13"/>
      <c r="I239" s="11" t="str">
        <f>IF(C239="","",VLOOKUP(C239,TipoT!$C$7:$F$506,4,0))</f>
        <v/>
      </c>
      <c r="J239" s="11" t="str">
        <f>IF(I239="","",VLOOKUP(I239,Empleados!$C$7:$F$1006,4,0))</f>
        <v/>
      </c>
      <c r="K239" s="11" t="str">
        <f>IF(C239="","",VLOOKUP(C239,TipoT!$C$7:$G$506,5,0))</f>
        <v/>
      </c>
      <c r="L239" s="3"/>
      <c r="M239" s="68"/>
      <c r="N239" s="31"/>
      <c r="O239" s="70" t="str">
        <f t="shared" si="17"/>
        <v/>
      </c>
      <c r="P239" s="70" t="str">
        <f t="shared" si="18"/>
        <v/>
      </c>
      <c r="Q239" s="70" t="str">
        <f t="shared" si="20"/>
        <v/>
      </c>
      <c r="R239" s="3"/>
      <c r="S239" s="5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>
        <f>TipoT!C239</f>
        <v>0</v>
      </c>
      <c r="AI239" s="1">
        <f>Áreas!F239</f>
        <v>0</v>
      </c>
      <c r="AJ239" s="1"/>
      <c r="AK239" s="1"/>
      <c r="AL239" s="1">
        <f t="shared" si="19"/>
        <v>0</v>
      </c>
      <c r="AM239" s="1" t="e">
        <f>IF(C239=0,0,VLOOKUP(C239,TipoT!$C$7:$G$506,5,0))</f>
        <v>#N/A</v>
      </c>
    </row>
    <row r="240" spans="3:39" ht="25.35" customHeight="1" thickTop="1" thickBot="1" x14ac:dyDescent="0.3">
      <c r="C240" s="11" t="str">
        <f>IF(TipoT!C240=0,"",TipoT!C240)</f>
        <v/>
      </c>
      <c r="D240" s="45" t="str">
        <f>IF(C240="","",VLOOKUP(C240,TipoT!$C$7:$E$506,2,0))</f>
        <v/>
      </c>
      <c r="E240" s="43"/>
      <c r="F240" s="43"/>
      <c r="G240" s="8" t="str">
        <f t="shared" si="16"/>
        <v/>
      </c>
      <c r="H240" s="13"/>
      <c r="I240" s="11" t="str">
        <f>IF(C240="","",VLOOKUP(C240,TipoT!$C$7:$F$506,4,0))</f>
        <v/>
      </c>
      <c r="J240" s="11" t="str">
        <f>IF(I240="","",VLOOKUP(I240,Empleados!$C$7:$F$1006,4,0))</f>
        <v/>
      </c>
      <c r="K240" s="11" t="str">
        <f>IF(C240="","",VLOOKUP(C240,TipoT!$C$7:$G$506,5,0))</f>
        <v/>
      </c>
      <c r="L240" s="3"/>
      <c r="M240" s="68"/>
      <c r="N240" s="31"/>
      <c r="O240" s="70" t="str">
        <f t="shared" si="17"/>
        <v/>
      </c>
      <c r="P240" s="70" t="str">
        <f t="shared" si="18"/>
        <v/>
      </c>
      <c r="Q240" s="70" t="str">
        <f t="shared" si="20"/>
        <v/>
      </c>
      <c r="R240" s="3"/>
      <c r="S240" s="5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>
        <f>TipoT!C240</f>
        <v>0</v>
      </c>
      <c r="AI240" s="1">
        <f>Áreas!F240</f>
        <v>0</v>
      </c>
      <c r="AJ240" s="1"/>
      <c r="AK240" s="1"/>
      <c r="AL240" s="1">
        <f t="shared" si="19"/>
        <v>0</v>
      </c>
      <c r="AM240" s="1" t="e">
        <f>IF(C240=0,0,VLOOKUP(C240,TipoT!$C$7:$G$506,5,0))</f>
        <v>#N/A</v>
      </c>
    </row>
    <row r="241" spans="3:39" ht="25.35" customHeight="1" thickTop="1" thickBot="1" x14ac:dyDescent="0.3">
      <c r="C241" s="11" t="str">
        <f>IF(TipoT!C241=0,"",TipoT!C241)</f>
        <v/>
      </c>
      <c r="D241" s="45" t="str">
        <f>IF(C241="","",VLOOKUP(C241,TipoT!$C$7:$E$506,2,0))</f>
        <v/>
      </c>
      <c r="E241" s="43"/>
      <c r="F241" s="43"/>
      <c r="G241" s="8" t="str">
        <f t="shared" si="16"/>
        <v/>
      </c>
      <c r="H241" s="13"/>
      <c r="I241" s="11" t="str">
        <f>IF(C241="","",VLOOKUP(C241,TipoT!$C$7:$F$506,4,0))</f>
        <v/>
      </c>
      <c r="J241" s="11" t="str">
        <f>IF(I241="","",VLOOKUP(I241,Empleados!$C$7:$F$1006,4,0))</f>
        <v/>
      </c>
      <c r="K241" s="11" t="str">
        <f>IF(C241="","",VLOOKUP(C241,TipoT!$C$7:$G$506,5,0))</f>
        <v/>
      </c>
      <c r="L241" s="3"/>
      <c r="M241" s="68"/>
      <c r="N241" s="31"/>
      <c r="O241" s="70" t="str">
        <f t="shared" si="17"/>
        <v/>
      </c>
      <c r="P241" s="70" t="str">
        <f t="shared" si="18"/>
        <v/>
      </c>
      <c r="Q241" s="70" t="str">
        <f t="shared" si="20"/>
        <v/>
      </c>
      <c r="R241" s="3"/>
      <c r="S241" s="5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>
        <f>TipoT!C241</f>
        <v>0</v>
      </c>
      <c r="AI241" s="1">
        <f>Áreas!F241</f>
        <v>0</v>
      </c>
      <c r="AJ241" s="1"/>
      <c r="AK241" s="1"/>
      <c r="AL241" s="1">
        <f t="shared" si="19"/>
        <v>0</v>
      </c>
      <c r="AM241" s="1" t="e">
        <f>IF(C241=0,0,VLOOKUP(C241,TipoT!$C$7:$G$506,5,0))</f>
        <v>#N/A</v>
      </c>
    </row>
    <row r="242" spans="3:39" ht="25.35" customHeight="1" thickTop="1" thickBot="1" x14ac:dyDescent="0.3">
      <c r="C242" s="11" t="str">
        <f>IF(TipoT!C242=0,"",TipoT!C242)</f>
        <v/>
      </c>
      <c r="D242" s="45" t="str">
        <f>IF(C242="","",VLOOKUP(C242,TipoT!$C$7:$E$506,2,0))</f>
        <v/>
      </c>
      <c r="E242" s="43"/>
      <c r="F242" s="43"/>
      <c r="G242" s="8" t="str">
        <f t="shared" si="16"/>
        <v/>
      </c>
      <c r="H242" s="13"/>
      <c r="I242" s="11" t="str">
        <f>IF(C242="","",VLOOKUP(C242,TipoT!$C$7:$F$506,4,0))</f>
        <v/>
      </c>
      <c r="J242" s="11" t="str">
        <f>IF(I242="","",VLOOKUP(I242,Empleados!$C$7:$F$1006,4,0))</f>
        <v/>
      </c>
      <c r="K242" s="11" t="str">
        <f>IF(C242="","",VLOOKUP(C242,TipoT!$C$7:$G$506,5,0))</f>
        <v/>
      </c>
      <c r="L242" s="3"/>
      <c r="M242" s="68"/>
      <c r="N242" s="31"/>
      <c r="O242" s="70" t="str">
        <f t="shared" si="17"/>
        <v/>
      </c>
      <c r="P242" s="70" t="str">
        <f t="shared" si="18"/>
        <v/>
      </c>
      <c r="Q242" s="70" t="str">
        <f t="shared" si="20"/>
        <v/>
      </c>
      <c r="R242" s="3"/>
      <c r="S242" s="5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>
        <f>TipoT!C242</f>
        <v>0</v>
      </c>
      <c r="AI242" s="1">
        <f>Áreas!F242</f>
        <v>0</v>
      </c>
      <c r="AJ242" s="1"/>
      <c r="AK242" s="1"/>
      <c r="AL242" s="1">
        <f t="shared" si="19"/>
        <v>0</v>
      </c>
      <c r="AM242" s="1" t="e">
        <f>IF(C242=0,0,VLOOKUP(C242,TipoT!$C$7:$G$506,5,0))</f>
        <v>#N/A</v>
      </c>
    </row>
    <row r="243" spans="3:39" ht="25.35" customHeight="1" thickTop="1" thickBot="1" x14ac:dyDescent="0.3">
      <c r="C243" s="11" t="str">
        <f>IF(TipoT!C243=0,"",TipoT!C243)</f>
        <v/>
      </c>
      <c r="D243" s="45" t="str">
        <f>IF(C243="","",VLOOKUP(C243,TipoT!$C$7:$E$506,2,0))</f>
        <v/>
      </c>
      <c r="E243" s="43"/>
      <c r="F243" s="43"/>
      <c r="G243" s="8" t="str">
        <f t="shared" si="16"/>
        <v/>
      </c>
      <c r="H243" s="13"/>
      <c r="I243" s="11" t="str">
        <f>IF(C243="","",VLOOKUP(C243,TipoT!$C$7:$F$506,4,0))</f>
        <v/>
      </c>
      <c r="J243" s="11" t="str">
        <f>IF(I243="","",VLOOKUP(I243,Empleados!$C$7:$F$1006,4,0))</f>
        <v/>
      </c>
      <c r="K243" s="11" t="str">
        <f>IF(C243="","",VLOOKUP(C243,TipoT!$C$7:$G$506,5,0))</f>
        <v/>
      </c>
      <c r="L243" s="3"/>
      <c r="M243" s="68"/>
      <c r="N243" s="31"/>
      <c r="O243" s="70" t="str">
        <f t="shared" si="17"/>
        <v/>
      </c>
      <c r="P243" s="70" t="str">
        <f t="shared" si="18"/>
        <v/>
      </c>
      <c r="Q243" s="70" t="str">
        <f t="shared" si="20"/>
        <v/>
      </c>
      <c r="R243" s="3"/>
      <c r="S243" s="5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>
        <f>TipoT!C243</f>
        <v>0</v>
      </c>
      <c r="AI243" s="1">
        <f>Áreas!F243</f>
        <v>0</v>
      </c>
      <c r="AJ243" s="1"/>
      <c r="AK243" s="1"/>
      <c r="AL243" s="1">
        <f t="shared" si="19"/>
        <v>0</v>
      </c>
      <c r="AM243" s="1" t="e">
        <f>IF(C243=0,0,VLOOKUP(C243,TipoT!$C$7:$G$506,5,0))</f>
        <v>#N/A</v>
      </c>
    </row>
    <row r="244" spans="3:39" ht="25.35" customHeight="1" thickTop="1" thickBot="1" x14ac:dyDescent="0.3">
      <c r="C244" s="11" t="str">
        <f>IF(TipoT!C244=0,"",TipoT!C244)</f>
        <v/>
      </c>
      <c r="D244" s="45" t="str">
        <f>IF(C244="","",VLOOKUP(C244,TipoT!$C$7:$E$506,2,0))</f>
        <v/>
      </c>
      <c r="E244" s="43"/>
      <c r="F244" s="43"/>
      <c r="G244" s="8" t="str">
        <f t="shared" si="16"/>
        <v/>
      </c>
      <c r="H244" s="13"/>
      <c r="I244" s="11" t="str">
        <f>IF(C244="","",VLOOKUP(C244,TipoT!$C$7:$F$506,4,0))</f>
        <v/>
      </c>
      <c r="J244" s="11" t="str">
        <f>IF(I244="","",VLOOKUP(I244,Empleados!$C$7:$F$1006,4,0))</f>
        <v/>
      </c>
      <c r="K244" s="11" t="str">
        <f>IF(C244="","",VLOOKUP(C244,TipoT!$C$7:$G$506,5,0))</f>
        <v/>
      </c>
      <c r="L244" s="3"/>
      <c r="M244" s="68"/>
      <c r="N244" s="31"/>
      <c r="O244" s="70" t="str">
        <f t="shared" si="17"/>
        <v/>
      </c>
      <c r="P244" s="70" t="str">
        <f t="shared" si="18"/>
        <v/>
      </c>
      <c r="Q244" s="70" t="str">
        <f t="shared" si="20"/>
        <v/>
      </c>
      <c r="R244" s="3"/>
      <c r="S244" s="5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>
        <f>TipoT!C244</f>
        <v>0</v>
      </c>
      <c r="AI244" s="1">
        <f>Áreas!F244</f>
        <v>0</v>
      </c>
      <c r="AJ244" s="1"/>
      <c r="AK244" s="1"/>
      <c r="AL244" s="1">
        <f t="shared" si="19"/>
        <v>0</v>
      </c>
      <c r="AM244" s="1" t="e">
        <f>IF(C244=0,0,VLOOKUP(C244,TipoT!$C$7:$G$506,5,0))</f>
        <v>#N/A</v>
      </c>
    </row>
    <row r="245" spans="3:39" ht="25.35" customHeight="1" thickTop="1" thickBot="1" x14ac:dyDescent="0.3">
      <c r="C245" s="11" t="str">
        <f>IF(TipoT!C245=0,"",TipoT!C245)</f>
        <v/>
      </c>
      <c r="D245" s="45" t="str">
        <f>IF(C245="","",VLOOKUP(C245,TipoT!$C$7:$E$506,2,0))</f>
        <v/>
      </c>
      <c r="E245" s="43"/>
      <c r="F245" s="43"/>
      <c r="G245" s="8" t="str">
        <f t="shared" si="16"/>
        <v/>
      </c>
      <c r="H245" s="13"/>
      <c r="I245" s="11" t="str">
        <f>IF(C245="","",VLOOKUP(C245,TipoT!$C$7:$F$506,4,0))</f>
        <v/>
      </c>
      <c r="J245" s="11" t="str">
        <f>IF(I245="","",VLOOKUP(I245,Empleados!$C$7:$F$1006,4,0))</f>
        <v/>
      </c>
      <c r="K245" s="11" t="str">
        <f>IF(C245="","",VLOOKUP(C245,TipoT!$C$7:$G$506,5,0))</f>
        <v/>
      </c>
      <c r="L245" s="3"/>
      <c r="M245" s="68"/>
      <c r="N245" s="31"/>
      <c r="O245" s="70" t="str">
        <f t="shared" si="17"/>
        <v/>
      </c>
      <c r="P245" s="70" t="str">
        <f t="shared" si="18"/>
        <v/>
      </c>
      <c r="Q245" s="70" t="str">
        <f t="shared" si="20"/>
        <v/>
      </c>
      <c r="R245" s="3"/>
      <c r="S245" s="5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>
        <f>TipoT!C245</f>
        <v>0</v>
      </c>
      <c r="AI245" s="1">
        <f>Áreas!F245</f>
        <v>0</v>
      </c>
      <c r="AJ245" s="1"/>
      <c r="AK245" s="1"/>
      <c r="AL245" s="1">
        <f t="shared" si="19"/>
        <v>0</v>
      </c>
      <c r="AM245" s="1" t="e">
        <f>IF(C245=0,0,VLOOKUP(C245,TipoT!$C$7:$G$506,5,0))</f>
        <v>#N/A</v>
      </c>
    </row>
    <row r="246" spans="3:39" ht="25.35" customHeight="1" thickTop="1" thickBot="1" x14ac:dyDescent="0.3">
      <c r="C246" s="11" t="str">
        <f>IF(TipoT!C246=0,"",TipoT!C246)</f>
        <v/>
      </c>
      <c r="D246" s="45" t="str">
        <f>IF(C246="","",VLOOKUP(C246,TipoT!$C$7:$E$506,2,0))</f>
        <v/>
      </c>
      <c r="E246" s="43"/>
      <c r="F246" s="43"/>
      <c r="G246" s="8" t="str">
        <f t="shared" si="16"/>
        <v/>
      </c>
      <c r="H246" s="13"/>
      <c r="I246" s="11" t="str">
        <f>IF(C246="","",VLOOKUP(C246,TipoT!$C$7:$F$506,4,0))</f>
        <v/>
      </c>
      <c r="J246" s="11" t="str">
        <f>IF(I246="","",VLOOKUP(I246,Empleados!$C$7:$F$1006,4,0))</f>
        <v/>
      </c>
      <c r="K246" s="11" t="str">
        <f>IF(C246="","",VLOOKUP(C246,TipoT!$C$7:$G$506,5,0))</f>
        <v/>
      </c>
      <c r="L246" s="3"/>
      <c r="M246" s="68"/>
      <c r="N246" s="31"/>
      <c r="O246" s="70" t="str">
        <f t="shared" si="17"/>
        <v/>
      </c>
      <c r="P246" s="70" t="str">
        <f t="shared" si="18"/>
        <v/>
      </c>
      <c r="Q246" s="70" t="str">
        <f t="shared" si="20"/>
        <v/>
      </c>
      <c r="R246" s="3"/>
      <c r="S246" s="5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>
        <f>TipoT!C246</f>
        <v>0</v>
      </c>
      <c r="AI246" s="1">
        <f>Áreas!F246</f>
        <v>0</v>
      </c>
      <c r="AJ246" s="1"/>
      <c r="AK246" s="1"/>
      <c r="AL246" s="1">
        <f t="shared" si="19"/>
        <v>0</v>
      </c>
      <c r="AM246" s="1" t="e">
        <f>IF(C246=0,0,VLOOKUP(C246,TipoT!$C$7:$G$506,5,0))</f>
        <v>#N/A</v>
      </c>
    </row>
    <row r="247" spans="3:39" ht="25.35" customHeight="1" thickTop="1" thickBot="1" x14ac:dyDescent="0.3">
      <c r="C247" s="11" t="str">
        <f>IF(TipoT!C247=0,"",TipoT!C247)</f>
        <v/>
      </c>
      <c r="D247" s="45" t="str">
        <f>IF(C247="","",VLOOKUP(C247,TipoT!$C$7:$E$506,2,0))</f>
        <v/>
      </c>
      <c r="E247" s="43"/>
      <c r="F247" s="43"/>
      <c r="G247" s="8" t="str">
        <f t="shared" si="16"/>
        <v/>
      </c>
      <c r="H247" s="13"/>
      <c r="I247" s="11" t="str">
        <f>IF(C247="","",VLOOKUP(C247,TipoT!$C$7:$F$506,4,0))</f>
        <v/>
      </c>
      <c r="J247" s="11" t="str">
        <f>IF(I247="","",VLOOKUP(I247,Empleados!$C$7:$F$1006,4,0))</f>
        <v/>
      </c>
      <c r="K247" s="11" t="str">
        <f>IF(C247="","",VLOOKUP(C247,TipoT!$C$7:$G$506,5,0))</f>
        <v/>
      </c>
      <c r="L247" s="3"/>
      <c r="M247" s="68"/>
      <c r="N247" s="31"/>
      <c r="O247" s="70" t="str">
        <f t="shared" si="17"/>
        <v/>
      </c>
      <c r="P247" s="70" t="str">
        <f t="shared" si="18"/>
        <v/>
      </c>
      <c r="Q247" s="70" t="str">
        <f t="shared" si="20"/>
        <v/>
      </c>
      <c r="R247" s="3"/>
      <c r="S247" s="5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>
        <f>TipoT!C247</f>
        <v>0</v>
      </c>
      <c r="AI247" s="1">
        <f>Áreas!F247</f>
        <v>0</v>
      </c>
      <c r="AJ247" s="1"/>
      <c r="AK247" s="1"/>
      <c r="AL247" s="1">
        <f t="shared" si="19"/>
        <v>0</v>
      </c>
      <c r="AM247" s="1" t="e">
        <f>IF(C247=0,0,VLOOKUP(C247,TipoT!$C$7:$G$506,5,0))</f>
        <v>#N/A</v>
      </c>
    </row>
    <row r="248" spans="3:39" ht="25.35" customHeight="1" thickTop="1" thickBot="1" x14ac:dyDescent="0.3">
      <c r="C248" s="11" t="str">
        <f>IF(TipoT!C248=0,"",TipoT!C248)</f>
        <v/>
      </c>
      <c r="D248" s="45" t="str">
        <f>IF(C248="","",VLOOKUP(C248,TipoT!$C$7:$E$506,2,0))</f>
        <v/>
      </c>
      <c r="E248" s="43"/>
      <c r="F248" s="43"/>
      <c r="G248" s="8" t="str">
        <f t="shared" si="16"/>
        <v/>
      </c>
      <c r="H248" s="13"/>
      <c r="I248" s="11" t="str">
        <f>IF(C248="","",VLOOKUP(C248,TipoT!$C$7:$F$506,4,0))</f>
        <v/>
      </c>
      <c r="J248" s="11" t="str">
        <f>IF(I248="","",VLOOKUP(I248,Empleados!$C$7:$F$1006,4,0))</f>
        <v/>
      </c>
      <c r="K248" s="11" t="str">
        <f>IF(C248="","",VLOOKUP(C248,TipoT!$C$7:$G$506,5,0))</f>
        <v/>
      </c>
      <c r="L248" s="3"/>
      <c r="M248" s="68"/>
      <c r="N248" s="31"/>
      <c r="O248" s="70" t="str">
        <f t="shared" si="17"/>
        <v/>
      </c>
      <c r="P248" s="70" t="str">
        <f t="shared" si="18"/>
        <v/>
      </c>
      <c r="Q248" s="70" t="str">
        <f t="shared" si="20"/>
        <v/>
      </c>
      <c r="R248" s="3"/>
      <c r="S248" s="5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>
        <f>TipoT!C248</f>
        <v>0</v>
      </c>
      <c r="AI248" s="1">
        <f>Áreas!F248</f>
        <v>0</v>
      </c>
      <c r="AJ248" s="1"/>
      <c r="AK248" s="1"/>
      <c r="AL248" s="1">
        <f t="shared" si="19"/>
        <v>0</v>
      </c>
      <c r="AM248" s="1" t="e">
        <f>IF(C248=0,0,VLOOKUP(C248,TipoT!$C$7:$G$506,5,0))</f>
        <v>#N/A</v>
      </c>
    </row>
    <row r="249" spans="3:39" ht="25.35" customHeight="1" thickTop="1" thickBot="1" x14ac:dyDescent="0.3">
      <c r="C249" s="11" t="str">
        <f>IF(TipoT!C249=0,"",TipoT!C249)</f>
        <v/>
      </c>
      <c r="D249" s="45" t="str">
        <f>IF(C249="","",VLOOKUP(C249,TipoT!$C$7:$E$506,2,0))</f>
        <v/>
      </c>
      <c r="E249" s="43"/>
      <c r="F249" s="43"/>
      <c r="G249" s="8" t="str">
        <f t="shared" si="16"/>
        <v/>
      </c>
      <c r="H249" s="13"/>
      <c r="I249" s="11" t="str">
        <f>IF(C249="","",VLOOKUP(C249,TipoT!$C$7:$F$506,4,0))</f>
        <v/>
      </c>
      <c r="J249" s="11" t="str">
        <f>IF(I249="","",VLOOKUP(I249,Empleados!$C$7:$F$1006,4,0))</f>
        <v/>
      </c>
      <c r="K249" s="11" t="str">
        <f>IF(C249="","",VLOOKUP(C249,TipoT!$C$7:$G$506,5,0))</f>
        <v/>
      </c>
      <c r="L249" s="3"/>
      <c r="M249" s="68"/>
      <c r="N249" s="31"/>
      <c r="O249" s="70" t="str">
        <f t="shared" si="17"/>
        <v/>
      </c>
      <c r="P249" s="70" t="str">
        <f t="shared" si="18"/>
        <v/>
      </c>
      <c r="Q249" s="70" t="str">
        <f t="shared" si="20"/>
        <v/>
      </c>
      <c r="R249" s="3"/>
      <c r="S249" s="5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>
        <f>TipoT!C249</f>
        <v>0</v>
      </c>
      <c r="AI249" s="1">
        <f>Áreas!F249</f>
        <v>0</v>
      </c>
      <c r="AJ249" s="1"/>
      <c r="AK249" s="1"/>
      <c r="AL249" s="1">
        <f t="shared" si="19"/>
        <v>0</v>
      </c>
      <c r="AM249" s="1" t="e">
        <f>IF(C249=0,0,VLOOKUP(C249,TipoT!$C$7:$G$506,5,0))</f>
        <v>#N/A</v>
      </c>
    </row>
    <row r="250" spans="3:39" ht="25.35" customHeight="1" thickTop="1" thickBot="1" x14ac:dyDescent="0.3">
      <c r="C250" s="11" t="str">
        <f>IF(TipoT!C250=0,"",TipoT!C250)</f>
        <v/>
      </c>
      <c r="D250" s="45" t="str">
        <f>IF(C250="","",VLOOKUP(C250,TipoT!$C$7:$E$506,2,0))</f>
        <v/>
      </c>
      <c r="E250" s="43"/>
      <c r="F250" s="43"/>
      <c r="G250" s="8" t="str">
        <f t="shared" si="16"/>
        <v/>
      </c>
      <c r="H250" s="13"/>
      <c r="I250" s="11" t="str">
        <f>IF(C250="","",VLOOKUP(C250,TipoT!$C$7:$F$506,4,0))</f>
        <v/>
      </c>
      <c r="J250" s="11" t="str">
        <f>IF(I250="","",VLOOKUP(I250,Empleados!$C$7:$F$1006,4,0))</f>
        <v/>
      </c>
      <c r="K250" s="11" t="str">
        <f>IF(C250="","",VLOOKUP(C250,TipoT!$C$7:$G$506,5,0))</f>
        <v/>
      </c>
      <c r="L250" s="3"/>
      <c r="M250" s="68"/>
      <c r="N250" s="31"/>
      <c r="O250" s="70" t="str">
        <f t="shared" si="17"/>
        <v/>
      </c>
      <c r="P250" s="70" t="str">
        <f t="shared" si="18"/>
        <v/>
      </c>
      <c r="Q250" s="70" t="str">
        <f t="shared" si="20"/>
        <v/>
      </c>
      <c r="R250" s="3"/>
      <c r="S250" s="5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>
        <f>TipoT!C250</f>
        <v>0</v>
      </c>
      <c r="AI250" s="1">
        <f>Áreas!F250</f>
        <v>0</v>
      </c>
      <c r="AJ250" s="1"/>
      <c r="AK250" s="1"/>
      <c r="AL250" s="1">
        <f t="shared" si="19"/>
        <v>0</v>
      </c>
      <c r="AM250" s="1" t="e">
        <f>IF(C250=0,0,VLOOKUP(C250,TipoT!$C$7:$G$506,5,0))</f>
        <v>#N/A</v>
      </c>
    </row>
    <row r="251" spans="3:39" ht="25.35" customHeight="1" thickTop="1" thickBot="1" x14ac:dyDescent="0.3">
      <c r="C251" s="11" t="str">
        <f>IF(TipoT!C251=0,"",TipoT!C251)</f>
        <v/>
      </c>
      <c r="D251" s="45" t="str">
        <f>IF(C251="","",VLOOKUP(C251,TipoT!$C$7:$E$506,2,0))</f>
        <v/>
      </c>
      <c r="E251" s="43"/>
      <c r="F251" s="43"/>
      <c r="G251" s="8" t="str">
        <f t="shared" si="16"/>
        <v/>
      </c>
      <c r="H251" s="13"/>
      <c r="I251" s="11" t="str">
        <f>IF(C251="","",VLOOKUP(C251,TipoT!$C$7:$F$506,4,0))</f>
        <v/>
      </c>
      <c r="J251" s="11" t="str">
        <f>IF(I251="","",VLOOKUP(I251,Empleados!$C$7:$F$1006,4,0))</f>
        <v/>
      </c>
      <c r="K251" s="11" t="str">
        <f>IF(C251="","",VLOOKUP(C251,TipoT!$C$7:$G$506,5,0))</f>
        <v/>
      </c>
      <c r="L251" s="3"/>
      <c r="M251" s="68"/>
      <c r="N251" s="31"/>
      <c r="O251" s="70" t="str">
        <f t="shared" si="17"/>
        <v/>
      </c>
      <c r="P251" s="70" t="str">
        <f t="shared" si="18"/>
        <v/>
      </c>
      <c r="Q251" s="70" t="str">
        <f t="shared" si="20"/>
        <v/>
      </c>
      <c r="R251" s="3"/>
      <c r="S251" s="5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>
        <f>TipoT!C251</f>
        <v>0</v>
      </c>
      <c r="AI251" s="1">
        <f>Áreas!F251</f>
        <v>0</v>
      </c>
      <c r="AJ251" s="1"/>
      <c r="AK251" s="1"/>
      <c r="AL251" s="1">
        <f t="shared" si="19"/>
        <v>0</v>
      </c>
      <c r="AM251" s="1" t="e">
        <f>IF(C251=0,0,VLOOKUP(C251,TipoT!$C$7:$G$506,5,0))</f>
        <v>#N/A</v>
      </c>
    </row>
    <row r="252" spans="3:39" ht="25.35" customHeight="1" thickTop="1" thickBot="1" x14ac:dyDescent="0.3">
      <c r="C252" s="11" t="str">
        <f>IF(TipoT!C252=0,"",TipoT!C252)</f>
        <v/>
      </c>
      <c r="D252" s="45" t="str">
        <f>IF(C252="","",VLOOKUP(C252,TipoT!$C$7:$E$506,2,0))</f>
        <v/>
      </c>
      <c r="E252" s="43"/>
      <c r="F252" s="43"/>
      <c r="G252" s="8" t="str">
        <f t="shared" si="16"/>
        <v/>
      </c>
      <c r="H252" s="13"/>
      <c r="I252" s="11" t="str">
        <f>IF(C252="","",VLOOKUP(C252,TipoT!$C$7:$F$506,4,0))</f>
        <v/>
      </c>
      <c r="J252" s="11" t="str">
        <f>IF(I252="","",VLOOKUP(I252,Empleados!$C$7:$F$1006,4,0))</f>
        <v/>
      </c>
      <c r="K252" s="11" t="str">
        <f>IF(C252="","",VLOOKUP(C252,TipoT!$C$7:$G$506,5,0))</f>
        <v/>
      </c>
      <c r="L252" s="3"/>
      <c r="M252" s="68"/>
      <c r="N252" s="31"/>
      <c r="O252" s="70" t="str">
        <f t="shared" si="17"/>
        <v/>
      </c>
      <c r="P252" s="70" t="str">
        <f t="shared" si="18"/>
        <v/>
      </c>
      <c r="Q252" s="70" t="str">
        <f t="shared" si="20"/>
        <v/>
      </c>
      <c r="R252" s="3"/>
      <c r="S252" s="5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>
        <f>TipoT!C252</f>
        <v>0</v>
      </c>
      <c r="AI252" s="1">
        <f>Áreas!F252</f>
        <v>0</v>
      </c>
      <c r="AJ252" s="1"/>
      <c r="AK252" s="1"/>
      <c r="AL252" s="1">
        <f t="shared" si="19"/>
        <v>0</v>
      </c>
      <c r="AM252" s="1" t="e">
        <f>IF(C252=0,0,VLOOKUP(C252,TipoT!$C$7:$G$506,5,0))</f>
        <v>#N/A</v>
      </c>
    </row>
    <row r="253" spans="3:39" ht="25.35" customHeight="1" thickTop="1" thickBot="1" x14ac:dyDescent="0.3">
      <c r="C253" s="11" t="str">
        <f>IF(TipoT!C253=0,"",TipoT!C253)</f>
        <v/>
      </c>
      <c r="D253" s="45" t="str">
        <f>IF(C253="","",VLOOKUP(C253,TipoT!$C$7:$E$506,2,0))</f>
        <v/>
      </c>
      <c r="E253" s="43"/>
      <c r="F253" s="43"/>
      <c r="G253" s="8" t="str">
        <f t="shared" si="16"/>
        <v/>
      </c>
      <c r="H253" s="13"/>
      <c r="I253" s="11" t="str">
        <f>IF(C253="","",VLOOKUP(C253,TipoT!$C$7:$F$506,4,0))</f>
        <v/>
      </c>
      <c r="J253" s="11" t="str">
        <f>IF(I253="","",VLOOKUP(I253,Empleados!$C$7:$F$1006,4,0))</f>
        <v/>
      </c>
      <c r="K253" s="11" t="str">
        <f>IF(C253="","",VLOOKUP(C253,TipoT!$C$7:$G$506,5,0))</f>
        <v/>
      </c>
      <c r="L253" s="3"/>
      <c r="M253" s="68"/>
      <c r="N253" s="31"/>
      <c r="O253" s="70" t="str">
        <f t="shared" si="17"/>
        <v/>
      </c>
      <c r="P253" s="70" t="str">
        <f t="shared" si="18"/>
        <v/>
      </c>
      <c r="Q253" s="70" t="str">
        <f t="shared" si="20"/>
        <v/>
      </c>
      <c r="R253" s="3"/>
      <c r="S253" s="5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>
        <f>TipoT!C253</f>
        <v>0</v>
      </c>
      <c r="AI253" s="1">
        <f>Áreas!F253</f>
        <v>0</v>
      </c>
      <c r="AJ253" s="1"/>
      <c r="AK253" s="1"/>
      <c r="AL253" s="1">
        <f t="shared" si="19"/>
        <v>0</v>
      </c>
      <c r="AM253" s="1" t="e">
        <f>IF(C253=0,0,VLOOKUP(C253,TipoT!$C$7:$G$506,5,0))</f>
        <v>#N/A</v>
      </c>
    </row>
    <row r="254" spans="3:39" ht="25.35" customHeight="1" thickTop="1" thickBot="1" x14ac:dyDescent="0.3">
      <c r="C254" s="11" t="str">
        <f>IF(TipoT!C254=0,"",TipoT!C254)</f>
        <v/>
      </c>
      <c r="D254" s="45" t="str">
        <f>IF(C254="","",VLOOKUP(C254,TipoT!$C$7:$E$506,2,0))</f>
        <v/>
      </c>
      <c r="E254" s="43"/>
      <c r="F254" s="43"/>
      <c r="G254" s="8" t="str">
        <f t="shared" si="16"/>
        <v/>
      </c>
      <c r="H254" s="13"/>
      <c r="I254" s="11" t="str">
        <f>IF(C254="","",VLOOKUP(C254,TipoT!$C$7:$F$506,4,0))</f>
        <v/>
      </c>
      <c r="J254" s="11" t="str">
        <f>IF(I254="","",VLOOKUP(I254,Empleados!$C$7:$F$1006,4,0))</f>
        <v/>
      </c>
      <c r="K254" s="11" t="str">
        <f>IF(C254="","",VLOOKUP(C254,TipoT!$C$7:$G$506,5,0))</f>
        <v/>
      </c>
      <c r="L254" s="3"/>
      <c r="M254" s="68"/>
      <c r="N254" s="31"/>
      <c r="O254" s="70" t="str">
        <f t="shared" si="17"/>
        <v/>
      </c>
      <c r="P254" s="70" t="str">
        <f t="shared" si="18"/>
        <v/>
      </c>
      <c r="Q254" s="70" t="str">
        <f t="shared" si="20"/>
        <v/>
      </c>
      <c r="R254" s="3"/>
      <c r="S254" s="5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>
        <f>TipoT!C254</f>
        <v>0</v>
      </c>
      <c r="AI254" s="1">
        <f>Áreas!F254</f>
        <v>0</v>
      </c>
      <c r="AJ254" s="1"/>
      <c r="AK254" s="1"/>
      <c r="AL254" s="1">
        <f t="shared" si="19"/>
        <v>0</v>
      </c>
      <c r="AM254" s="1" t="e">
        <f>IF(C254=0,0,VLOOKUP(C254,TipoT!$C$7:$G$506,5,0))</f>
        <v>#N/A</v>
      </c>
    </row>
    <row r="255" spans="3:39" ht="25.35" customHeight="1" thickTop="1" thickBot="1" x14ac:dyDescent="0.3">
      <c r="C255" s="11" t="str">
        <f>IF(TipoT!C255=0,"",TipoT!C255)</f>
        <v/>
      </c>
      <c r="D255" s="45" t="str">
        <f>IF(C255="","",VLOOKUP(C255,TipoT!$C$7:$E$506,2,0))</f>
        <v/>
      </c>
      <c r="E255" s="43"/>
      <c r="F255" s="43"/>
      <c r="G255" s="8" t="str">
        <f t="shared" si="16"/>
        <v/>
      </c>
      <c r="H255" s="13"/>
      <c r="I255" s="11" t="str">
        <f>IF(C255="","",VLOOKUP(C255,TipoT!$C$7:$F$506,4,0))</f>
        <v/>
      </c>
      <c r="J255" s="11" t="str">
        <f>IF(I255="","",VLOOKUP(I255,Empleados!$C$7:$F$1006,4,0))</f>
        <v/>
      </c>
      <c r="K255" s="11" t="str">
        <f>IF(C255="","",VLOOKUP(C255,TipoT!$C$7:$G$506,5,0))</f>
        <v/>
      </c>
      <c r="L255" s="3"/>
      <c r="M255" s="68"/>
      <c r="N255" s="31"/>
      <c r="O255" s="70" t="str">
        <f t="shared" si="17"/>
        <v/>
      </c>
      <c r="P255" s="70" t="str">
        <f t="shared" si="18"/>
        <v/>
      </c>
      <c r="Q255" s="70" t="str">
        <f t="shared" si="20"/>
        <v/>
      </c>
      <c r="R255" s="3"/>
      <c r="S255" s="5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>
        <f>TipoT!C255</f>
        <v>0</v>
      </c>
      <c r="AI255" s="1">
        <f>Áreas!F255</f>
        <v>0</v>
      </c>
      <c r="AJ255" s="1"/>
      <c r="AK255" s="1"/>
      <c r="AL255" s="1">
        <f t="shared" si="19"/>
        <v>0</v>
      </c>
      <c r="AM255" s="1" t="e">
        <f>IF(C255=0,0,VLOOKUP(C255,TipoT!$C$7:$G$506,5,0))</f>
        <v>#N/A</v>
      </c>
    </row>
    <row r="256" spans="3:39" ht="25.35" customHeight="1" thickTop="1" thickBot="1" x14ac:dyDescent="0.3">
      <c r="C256" s="11" t="str">
        <f>IF(TipoT!C256=0,"",TipoT!C256)</f>
        <v/>
      </c>
      <c r="D256" s="45" t="str">
        <f>IF(C256="","",VLOOKUP(C256,TipoT!$C$7:$E$506,2,0))</f>
        <v/>
      </c>
      <c r="E256" s="43"/>
      <c r="F256" s="43"/>
      <c r="G256" s="8" t="str">
        <f t="shared" si="16"/>
        <v/>
      </c>
      <c r="H256" s="13"/>
      <c r="I256" s="11" t="str">
        <f>IF(C256="","",VLOOKUP(C256,TipoT!$C$7:$F$506,4,0))</f>
        <v/>
      </c>
      <c r="J256" s="11" t="str">
        <f>IF(I256="","",VLOOKUP(I256,Empleados!$C$7:$F$1006,4,0))</f>
        <v/>
      </c>
      <c r="K256" s="11" t="str">
        <f>IF(C256="","",VLOOKUP(C256,TipoT!$C$7:$G$506,5,0))</f>
        <v/>
      </c>
      <c r="L256" s="3"/>
      <c r="M256" s="68"/>
      <c r="N256" s="31"/>
      <c r="O256" s="70" t="str">
        <f t="shared" si="17"/>
        <v/>
      </c>
      <c r="P256" s="70" t="str">
        <f t="shared" si="18"/>
        <v/>
      </c>
      <c r="Q256" s="70" t="str">
        <f t="shared" si="20"/>
        <v/>
      </c>
      <c r="R256" s="3"/>
      <c r="S256" s="5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>
        <f>TipoT!C256</f>
        <v>0</v>
      </c>
      <c r="AI256" s="1">
        <f>Áreas!F256</f>
        <v>0</v>
      </c>
      <c r="AJ256" s="1"/>
      <c r="AK256" s="1"/>
      <c r="AL256" s="1">
        <f t="shared" si="19"/>
        <v>0</v>
      </c>
      <c r="AM256" s="1" t="e">
        <f>IF(C256=0,0,VLOOKUP(C256,TipoT!$C$7:$G$506,5,0))</f>
        <v>#N/A</v>
      </c>
    </row>
    <row r="257" spans="3:39" ht="25.35" customHeight="1" thickTop="1" thickBot="1" x14ac:dyDescent="0.3">
      <c r="C257" s="11" t="str">
        <f>IF(TipoT!C257=0,"",TipoT!C257)</f>
        <v/>
      </c>
      <c r="D257" s="45" t="str">
        <f>IF(C257="","",VLOOKUP(C257,TipoT!$C$7:$E$506,2,0))</f>
        <v/>
      </c>
      <c r="E257" s="43"/>
      <c r="F257" s="43"/>
      <c r="G257" s="8" t="str">
        <f t="shared" si="16"/>
        <v/>
      </c>
      <c r="H257" s="13"/>
      <c r="I257" s="11" t="str">
        <f>IF(C257="","",VLOOKUP(C257,TipoT!$C$7:$F$506,4,0))</f>
        <v/>
      </c>
      <c r="J257" s="11" t="str">
        <f>IF(I257="","",VLOOKUP(I257,Empleados!$C$7:$F$1006,4,0))</f>
        <v/>
      </c>
      <c r="K257" s="11" t="str">
        <f>IF(C257="","",VLOOKUP(C257,TipoT!$C$7:$G$506,5,0))</f>
        <v/>
      </c>
      <c r="L257" s="3"/>
      <c r="M257" s="68"/>
      <c r="N257" s="31"/>
      <c r="O257" s="70" t="str">
        <f t="shared" si="17"/>
        <v/>
      </c>
      <c r="P257" s="70" t="str">
        <f t="shared" si="18"/>
        <v/>
      </c>
      <c r="Q257" s="70" t="str">
        <f t="shared" si="20"/>
        <v/>
      </c>
      <c r="R257" s="3"/>
      <c r="S257" s="5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>
        <f>TipoT!C257</f>
        <v>0</v>
      </c>
      <c r="AI257" s="1">
        <f>Áreas!F257</f>
        <v>0</v>
      </c>
      <c r="AJ257" s="1"/>
      <c r="AK257" s="1"/>
      <c r="AL257" s="1">
        <f t="shared" si="19"/>
        <v>0</v>
      </c>
      <c r="AM257" s="1" t="e">
        <f>IF(C257=0,0,VLOOKUP(C257,TipoT!$C$7:$G$506,5,0))</f>
        <v>#N/A</v>
      </c>
    </row>
    <row r="258" spans="3:39" ht="25.35" customHeight="1" thickTop="1" thickBot="1" x14ac:dyDescent="0.3">
      <c r="C258" s="11" t="str">
        <f>IF(TipoT!C258=0,"",TipoT!C258)</f>
        <v/>
      </c>
      <c r="D258" s="45" t="str">
        <f>IF(C258="","",VLOOKUP(C258,TipoT!$C$7:$E$506,2,0))</f>
        <v/>
      </c>
      <c r="E258" s="43"/>
      <c r="F258" s="43"/>
      <c r="G258" s="8" t="str">
        <f t="shared" si="16"/>
        <v/>
      </c>
      <c r="H258" s="13"/>
      <c r="I258" s="11" t="str">
        <f>IF(C258="","",VLOOKUP(C258,TipoT!$C$7:$F$506,4,0))</f>
        <v/>
      </c>
      <c r="J258" s="11" t="str">
        <f>IF(I258="","",VLOOKUP(I258,Empleados!$C$7:$F$1006,4,0))</f>
        <v/>
      </c>
      <c r="K258" s="11" t="str">
        <f>IF(C258="","",VLOOKUP(C258,TipoT!$C$7:$G$506,5,0))</f>
        <v/>
      </c>
      <c r="L258" s="3"/>
      <c r="M258" s="68"/>
      <c r="N258" s="31"/>
      <c r="O258" s="70" t="str">
        <f t="shared" si="17"/>
        <v/>
      </c>
      <c r="P258" s="70" t="str">
        <f t="shared" si="18"/>
        <v/>
      </c>
      <c r="Q258" s="70" t="str">
        <f t="shared" si="20"/>
        <v/>
      </c>
      <c r="R258" s="3"/>
      <c r="S258" s="5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>
        <f>TipoT!C258</f>
        <v>0</v>
      </c>
      <c r="AI258" s="1">
        <f>Áreas!F258</f>
        <v>0</v>
      </c>
      <c r="AJ258" s="1"/>
      <c r="AK258" s="1"/>
      <c r="AL258" s="1">
        <f t="shared" si="19"/>
        <v>0</v>
      </c>
      <c r="AM258" s="1" t="e">
        <f>IF(C258=0,0,VLOOKUP(C258,TipoT!$C$7:$G$506,5,0))</f>
        <v>#N/A</v>
      </c>
    </row>
    <row r="259" spans="3:39" ht="25.35" customHeight="1" thickTop="1" thickBot="1" x14ac:dyDescent="0.3">
      <c r="C259" s="11" t="str">
        <f>IF(TipoT!C259=0,"",TipoT!C259)</f>
        <v/>
      </c>
      <c r="D259" s="45" t="str">
        <f>IF(C259="","",VLOOKUP(C259,TipoT!$C$7:$E$506,2,0))</f>
        <v/>
      </c>
      <c r="E259" s="43"/>
      <c r="F259" s="43"/>
      <c r="G259" s="8" t="str">
        <f t="shared" si="16"/>
        <v/>
      </c>
      <c r="H259" s="13"/>
      <c r="I259" s="11" t="str">
        <f>IF(C259="","",VLOOKUP(C259,TipoT!$C$7:$F$506,4,0))</f>
        <v/>
      </c>
      <c r="J259" s="11" t="str">
        <f>IF(I259="","",VLOOKUP(I259,Empleados!$C$7:$F$1006,4,0))</f>
        <v/>
      </c>
      <c r="K259" s="11" t="str">
        <f>IF(C259="","",VLOOKUP(C259,TipoT!$C$7:$G$506,5,0))</f>
        <v/>
      </c>
      <c r="L259" s="3"/>
      <c r="M259" s="68"/>
      <c r="N259" s="31"/>
      <c r="O259" s="70" t="str">
        <f t="shared" si="17"/>
        <v/>
      </c>
      <c r="P259" s="70" t="str">
        <f t="shared" si="18"/>
        <v/>
      </c>
      <c r="Q259" s="70" t="str">
        <f t="shared" si="20"/>
        <v/>
      </c>
      <c r="R259" s="3"/>
      <c r="S259" s="5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>
        <f>TipoT!C259</f>
        <v>0</v>
      </c>
      <c r="AI259" s="1">
        <f>Áreas!F259</f>
        <v>0</v>
      </c>
      <c r="AJ259" s="1"/>
      <c r="AK259" s="1"/>
      <c r="AL259" s="1">
        <f t="shared" si="19"/>
        <v>0</v>
      </c>
      <c r="AM259" s="1" t="e">
        <f>IF(C259=0,0,VLOOKUP(C259,TipoT!$C$7:$G$506,5,0))</f>
        <v>#N/A</v>
      </c>
    </row>
    <row r="260" spans="3:39" ht="25.35" customHeight="1" thickTop="1" thickBot="1" x14ac:dyDescent="0.3">
      <c r="C260" s="11" t="str">
        <f>IF(TipoT!C260=0,"",TipoT!C260)</f>
        <v/>
      </c>
      <c r="D260" s="45" t="str">
        <f>IF(C260="","",VLOOKUP(C260,TipoT!$C$7:$E$506,2,0))</f>
        <v/>
      </c>
      <c r="E260" s="43"/>
      <c r="F260" s="43"/>
      <c r="G260" s="8" t="str">
        <f t="shared" si="16"/>
        <v/>
      </c>
      <c r="H260" s="13"/>
      <c r="I260" s="11" t="str">
        <f>IF(C260="","",VLOOKUP(C260,TipoT!$C$7:$F$506,4,0))</f>
        <v/>
      </c>
      <c r="J260" s="11" t="str">
        <f>IF(I260="","",VLOOKUP(I260,Empleados!$C$7:$F$1006,4,0))</f>
        <v/>
      </c>
      <c r="K260" s="11" t="str">
        <f>IF(C260="","",VLOOKUP(C260,TipoT!$C$7:$G$506,5,0))</f>
        <v/>
      </c>
      <c r="L260" s="3"/>
      <c r="M260" s="68"/>
      <c r="N260" s="31"/>
      <c r="O260" s="70" t="str">
        <f t="shared" si="17"/>
        <v/>
      </c>
      <c r="P260" s="70" t="str">
        <f t="shared" si="18"/>
        <v/>
      </c>
      <c r="Q260" s="70" t="str">
        <f t="shared" si="20"/>
        <v/>
      </c>
      <c r="R260" s="3"/>
      <c r="S260" s="5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>
        <f>TipoT!C260</f>
        <v>0</v>
      </c>
      <c r="AI260" s="1">
        <f>Áreas!F260</f>
        <v>0</v>
      </c>
      <c r="AJ260" s="1"/>
      <c r="AK260" s="1"/>
      <c r="AL260" s="1">
        <f t="shared" si="19"/>
        <v>0</v>
      </c>
      <c r="AM260" s="1" t="e">
        <f>IF(C260=0,0,VLOOKUP(C260,TipoT!$C$7:$G$506,5,0))</f>
        <v>#N/A</v>
      </c>
    </row>
    <row r="261" spans="3:39" ht="25.35" customHeight="1" thickTop="1" thickBot="1" x14ac:dyDescent="0.3">
      <c r="C261" s="11" t="str">
        <f>IF(TipoT!C261=0,"",TipoT!C261)</f>
        <v/>
      </c>
      <c r="D261" s="45" t="str">
        <f>IF(C261="","",VLOOKUP(C261,TipoT!$C$7:$E$506,2,0))</f>
        <v/>
      </c>
      <c r="E261" s="43"/>
      <c r="F261" s="43"/>
      <c r="G261" s="8" t="str">
        <f t="shared" si="16"/>
        <v/>
      </c>
      <c r="H261" s="13"/>
      <c r="I261" s="11" t="str">
        <f>IF(C261="","",VLOOKUP(C261,TipoT!$C$7:$F$506,4,0))</f>
        <v/>
      </c>
      <c r="J261" s="11" t="str">
        <f>IF(I261="","",VLOOKUP(I261,Empleados!$C$7:$F$1006,4,0))</f>
        <v/>
      </c>
      <c r="K261" s="11" t="str">
        <f>IF(C261="","",VLOOKUP(C261,TipoT!$C$7:$G$506,5,0))</f>
        <v/>
      </c>
      <c r="L261" s="3"/>
      <c r="M261" s="68"/>
      <c r="N261" s="31"/>
      <c r="O261" s="70" t="str">
        <f t="shared" si="17"/>
        <v/>
      </c>
      <c r="P261" s="70" t="str">
        <f t="shared" si="18"/>
        <v/>
      </c>
      <c r="Q261" s="70" t="str">
        <f t="shared" si="20"/>
        <v/>
      </c>
      <c r="R261" s="3"/>
      <c r="S261" s="5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>
        <f>TipoT!C261</f>
        <v>0</v>
      </c>
      <c r="AI261" s="1">
        <f>Áreas!F261</f>
        <v>0</v>
      </c>
      <c r="AJ261" s="1"/>
      <c r="AK261" s="1"/>
      <c r="AL261" s="1">
        <f t="shared" si="19"/>
        <v>0</v>
      </c>
      <c r="AM261" s="1" t="e">
        <f>IF(C261=0,0,VLOOKUP(C261,TipoT!$C$7:$G$506,5,0))</f>
        <v>#N/A</v>
      </c>
    </row>
    <row r="262" spans="3:39" ht="25.35" customHeight="1" thickTop="1" thickBot="1" x14ac:dyDescent="0.3">
      <c r="C262" s="11" t="str">
        <f>IF(TipoT!C262=0,"",TipoT!C262)</f>
        <v/>
      </c>
      <c r="D262" s="45" t="str">
        <f>IF(C262="","",VLOOKUP(C262,TipoT!$C$7:$E$506,2,0))</f>
        <v/>
      </c>
      <c r="E262" s="43"/>
      <c r="F262" s="43"/>
      <c r="G262" s="8" t="str">
        <f t="shared" si="16"/>
        <v/>
      </c>
      <c r="H262" s="13"/>
      <c r="I262" s="11" t="str">
        <f>IF(C262="","",VLOOKUP(C262,TipoT!$C$7:$F$506,4,0))</f>
        <v/>
      </c>
      <c r="J262" s="11" t="str">
        <f>IF(I262="","",VLOOKUP(I262,Empleados!$C$7:$F$1006,4,0))</f>
        <v/>
      </c>
      <c r="K262" s="11" t="str">
        <f>IF(C262="","",VLOOKUP(C262,TipoT!$C$7:$G$506,5,0))</f>
        <v/>
      </c>
      <c r="L262" s="3"/>
      <c r="M262" s="68"/>
      <c r="N262" s="31"/>
      <c r="O262" s="70" t="str">
        <f t="shared" si="17"/>
        <v/>
      </c>
      <c r="P262" s="70" t="str">
        <f t="shared" si="18"/>
        <v/>
      </c>
      <c r="Q262" s="70" t="str">
        <f t="shared" si="20"/>
        <v/>
      </c>
      <c r="R262" s="3"/>
      <c r="S262" s="5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>
        <f>TipoT!C262</f>
        <v>0</v>
      </c>
      <c r="AI262" s="1">
        <f>Áreas!F262</f>
        <v>0</v>
      </c>
      <c r="AJ262" s="1"/>
      <c r="AK262" s="1"/>
      <c r="AL262" s="1">
        <f t="shared" si="19"/>
        <v>0</v>
      </c>
      <c r="AM262" s="1" t="e">
        <f>IF(C262=0,0,VLOOKUP(C262,TipoT!$C$7:$G$506,5,0))</f>
        <v>#N/A</v>
      </c>
    </row>
    <row r="263" spans="3:39" ht="25.35" customHeight="1" thickTop="1" thickBot="1" x14ac:dyDescent="0.3">
      <c r="C263" s="11" t="str">
        <f>IF(TipoT!C263=0,"",TipoT!C263)</f>
        <v/>
      </c>
      <c r="D263" s="45" t="str">
        <f>IF(C263="","",VLOOKUP(C263,TipoT!$C$7:$E$506,2,0))</f>
        <v/>
      </c>
      <c r="E263" s="43"/>
      <c r="F263" s="43"/>
      <c r="G263" s="8" t="str">
        <f t="shared" ref="G263:G326" si="21">IF(F263=0,"",F263+1-E263)</f>
        <v/>
      </c>
      <c r="H263" s="13"/>
      <c r="I263" s="11" t="str">
        <f>IF(C263="","",VLOOKUP(C263,TipoT!$C$7:$F$506,4,0))</f>
        <v/>
      </c>
      <c r="J263" s="11" t="str">
        <f>IF(I263="","",VLOOKUP(I263,Empleados!$C$7:$F$1006,4,0))</f>
        <v/>
      </c>
      <c r="K263" s="11" t="str">
        <f>IF(C263="","",VLOOKUP(C263,TipoT!$C$7:$G$506,5,0))</f>
        <v/>
      </c>
      <c r="L263" s="3"/>
      <c r="M263" s="68"/>
      <c r="N263" s="31"/>
      <c r="O263" s="70" t="str">
        <f t="shared" ref="O263:O326" si="22">IF(L263=0,"",M263/L263)</f>
        <v/>
      </c>
      <c r="P263" s="70" t="str">
        <f t="shared" ref="P263:P326" si="23">IF(K263="","",M263/K263)</f>
        <v/>
      </c>
      <c r="Q263" s="70" t="str">
        <f t="shared" si="20"/>
        <v/>
      </c>
      <c r="R263" s="3"/>
      <c r="S263" s="5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>
        <f>TipoT!C263</f>
        <v>0</v>
      </c>
      <c r="AI263" s="1">
        <f>Áreas!F263</f>
        <v>0</v>
      </c>
      <c r="AJ263" s="1"/>
      <c r="AK263" s="1"/>
      <c r="AL263" s="1">
        <f t="shared" ref="AL263:AL326" si="24">IF(E263=0,0,MONTH(E263))</f>
        <v>0</v>
      </c>
      <c r="AM263" s="1" t="e">
        <f>IF(C263=0,0,VLOOKUP(C263,TipoT!$C$7:$G$506,5,0))</f>
        <v>#N/A</v>
      </c>
    </row>
    <row r="264" spans="3:39" ht="25.35" customHeight="1" thickTop="1" thickBot="1" x14ac:dyDescent="0.3">
      <c r="C264" s="11" t="str">
        <f>IF(TipoT!C264=0,"",TipoT!C264)</f>
        <v/>
      </c>
      <c r="D264" s="45" t="str">
        <f>IF(C264="","",VLOOKUP(C264,TipoT!$C$7:$E$506,2,0))</f>
        <v/>
      </c>
      <c r="E264" s="43"/>
      <c r="F264" s="43"/>
      <c r="G264" s="8" t="str">
        <f t="shared" si="21"/>
        <v/>
      </c>
      <c r="H264" s="13"/>
      <c r="I264" s="11" t="str">
        <f>IF(C264="","",VLOOKUP(C264,TipoT!$C$7:$F$506,4,0))</f>
        <v/>
      </c>
      <c r="J264" s="11" t="str">
        <f>IF(I264="","",VLOOKUP(I264,Empleados!$C$7:$F$1006,4,0))</f>
        <v/>
      </c>
      <c r="K264" s="11" t="str">
        <f>IF(C264="","",VLOOKUP(C264,TipoT!$C$7:$G$506,5,0))</f>
        <v/>
      </c>
      <c r="L264" s="3"/>
      <c r="M264" s="68"/>
      <c r="N264" s="31"/>
      <c r="O264" s="70" t="str">
        <f t="shared" si="22"/>
        <v/>
      </c>
      <c r="P264" s="70" t="str">
        <f t="shared" si="23"/>
        <v/>
      </c>
      <c r="Q264" s="70" t="str">
        <f t="shared" ref="Q264:Q327" si="25">IFERROR(IF(L264=0,"",P264/L264), "")</f>
        <v/>
      </c>
      <c r="R264" s="3"/>
      <c r="S264" s="5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>
        <f>TipoT!C264</f>
        <v>0</v>
      </c>
      <c r="AI264" s="1">
        <f>Áreas!F264</f>
        <v>0</v>
      </c>
      <c r="AJ264" s="1"/>
      <c r="AK264" s="1"/>
      <c r="AL264" s="1">
        <f t="shared" si="24"/>
        <v>0</v>
      </c>
      <c r="AM264" s="1" t="e">
        <f>IF(C264=0,0,VLOOKUP(C264,TipoT!$C$7:$G$506,5,0))</f>
        <v>#N/A</v>
      </c>
    </row>
    <row r="265" spans="3:39" ht="25.35" customHeight="1" thickTop="1" thickBot="1" x14ac:dyDescent="0.3">
      <c r="C265" s="11" t="str">
        <f>IF(TipoT!C265=0,"",TipoT!C265)</f>
        <v/>
      </c>
      <c r="D265" s="45" t="str">
        <f>IF(C265="","",VLOOKUP(C265,TipoT!$C$7:$E$506,2,0))</f>
        <v/>
      </c>
      <c r="E265" s="43"/>
      <c r="F265" s="43"/>
      <c r="G265" s="8" t="str">
        <f t="shared" si="21"/>
        <v/>
      </c>
      <c r="H265" s="13"/>
      <c r="I265" s="11" t="str">
        <f>IF(C265="","",VLOOKUP(C265,TipoT!$C$7:$F$506,4,0))</f>
        <v/>
      </c>
      <c r="J265" s="11" t="str">
        <f>IF(I265="","",VLOOKUP(I265,Empleados!$C$7:$F$1006,4,0))</f>
        <v/>
      </c>
      <c r="K265" s="11" t="str">
        <f>IF(C265="","",VLOOKUP(C265,TipoT!$C$7:$G$506,5,0))</f>
        <v/>
      </c>
      <c r="L265" s="3"/>
      <c r="M265" s="68"/>
      <c r="N265" s="31"/>
      <c r="O265" s="70" t="str">
        <f t="shared" si="22"/>
        <v/>
      </c>
      <c r="P265" s="70" t="str">
        <f t="shared" si="23"/>
        <v/>
      </c>
      <c r="Q265" s="70" t="str">
        <f t="shared" si="25"/>
        <v/>
      </c>
      <c r="R265" s="3"/>
      <c r="S265" s="5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>
        <f>TipoT!C265</f>
        <v>0</v>
      </c>
      <c r="AI265" s="1">
        <f>Áreas!F265</f>
        <v>0</v>
      </c>
      <c r="AJ265" s="1"/>
      <c r="AK265" s="1"/>
      <c r="AL265" s="1">
        <f t="shared" si="24"/>
        <v>0</v>
      </c>
      <c r="AM265" s="1" t="e">
        <f>IF(C265=0,0,VLOOKUP(C265,TipoT!$C$7:$G$506,5,0))</f>
        <v>#N/A</v>
      </c>
    </row>
    <row r="266" spans="3:39" ht="25.35" customHeight="1" thickTop="1" thickBot="1" x14ac:dyDescent="0.3">
      <c r="C266" s="11" t="str">
        <f>IF(TipoT!C266=0,"",TipoT!C266)</f>
        <v/>
      </c>
      <c r="D266" s="45" t="str">
        <f>IF(C266="","",VLOOKUP(C266,TipoT!$C$7:$E$506,2,0))</f>
        <v/>
      </c>
      <c r="E266" s="43"/>
      <c r="F266" s="43"/>
      <c r="G266" s="8" t="str">
        <f t="shared" si="21"/>
        <v/>
      </c>
      <c r="H266" s="13"/>
      <c r="I266" s="11" t="str">
        <f>IF(C266="","",VLOOKUP(C266,TipoT!$C$7:$F$506,4,0))</f>
        <v/>
      </c>
      <c r="J266" s="11" t="str">
        <f>IF(I266="","",VLOOKUP(I266,Empleados!$C$7:$F$1006,4,0))</f>
        <v/>
      </c>
      <c r="K266" s="11" t="str">
        <f>IF(C266="","",VLOOKUP(C266,TipoT!$C$7:$G$506,5,0))</f>
        <v/>
      </c>
      <c r="L266" s="3"/>
      <c r="M266" s="68"/>
      <c r="N266" s="31"/>
      <c r="O266" s="70" t="str">
        <f t="shared" si="22"/>
        <v/>
      </c>
      <c r="P266" s="70" t="str">
        <f t="shared" si="23"/>
        <v/>
      </c>
      <c r="Q266" s="70" t="str">
        <f t="shared" si="25"/>
        <v/>
      </c>
      <c r="R266" s="3"/>
      <c r="S266" s="5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>
        <f>TipoT!C266</f>
        <v>0</v>
      </c>
      <c r="AI266" s="1">
        <f>Áreas!F266</f>
        <v>0</v>
      </c>
      <c r="AJ266" s="1"/>
      <c r="AK266" s="1"/>
      <c r="AL266" s="1">
        <f t="shared" si="24"/>
        <v>0</v>
      </c>
      <c r="AM266" s="1" t="e">
        <f>IF(C266=0,0,VLOOKUP(C266,TipoT!$C$7:$G$506,5,0))</f>
        <v>#N/A</v>
      </c>
    </row>
    <row r="267" spans="3:39" ht="25.35" customHeight="1" thickTop="1" thickBot="1" x14ac:dyDescent="0.3">
      <c r="C267" s="11" t="str">
        <f>IF(TipoT!C267=0,"",TipoT!C267)</f>
        <v/>
      </c>
      <c r="D267" s="45" t="str">
        <f>IF(C267="","",VLOOKUP(C267,TipoT!$C$7:$E$506,2,0))</f>
        <v/>
      </c>
      <c r="E267" s="43"/>
      <c r="F267" s="43"/>
      <c r="G267" s="8" t="str">
        <f t="shared" si="21"/>
        <v/>
      </c>
      <c r="H267" s="13"/>
      <c r="I267" s="11" t="str">
        <f>IF(C267="","",VLOOKUP(C267,TipoT!$C$7:$F$506,4,0))</f>
        <v/>
      </c>
      <c r="J267" s="11" t="str">
        <f>IF(I267="","",VLOOKUP(I267,Empleados!$C$7:$F$1006,4,0))</f>
        <v/>
      </c>
      <c r="K267" s="11" t="str">
        <f>IF(C267="","",VLOOKUP(C267,TipoT!$C$7:$G$506,5,0))</f>
        <v/>
      </c>
      <c r="L267" s="3"/>
      <c r="M267" s="68"/>
      <c r="N267" s="31"/>
      <c r="O267" s="70" t="str">
        <f t="shared" si="22"/>
        <v/>
      </c>
      <c r="P267" s="70" t="str">
        <f t="shared" si="23"/>
        <v/>
      </c>
      <c r="Q267" s="70" t="str">
        <f t="shared" si="25"/>
        <v/>
      </c>
      <c r="R267" s="3"/>
      <c r="S267" s="5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>
        <f>TipoT!C267</f>
        <v>0</v>
      </c>
      <c r="AI267" s="1">
        <f>Áreas!F267</f>
        <v>0</v>
      </c>
      <c r="AJ267" s="1"/>
      <c r="AK267" s="1"/>
      <c r="AL267" s="1">
        <f t="shared" si="24"/>
        <v>0</v>
      </c>
      <c r="AM267" s="1" t="e">
        <f>IF(C267=0,0,VLOOKUP(C267,TipoT!$C$7:$G$506,5,0))</f>
        <v>#N/A</v>
      </c>
    </row>
    <row r="268" spans="3:39" ht="25.35" customHeight="1" thickTop="1" thickBot="1" x14ac:dyDescent="0.3">
      <c r="C268" s="11" t="str">
        <f>IF(TipoT!C268=0,"",TipoT!C268)</f>
        <v/>
      </c>
      <c r="D268" s="45" t="str">
        <f>IF(C268="","",VLOOKUP(C268,TipoT!$C$7:$E$506,2,0))</f>
        <v/>
      </c>
      <c r="E268" s="43"/>
      <c r="F268" s="43"/>
      <c r="G268" s="8" t="str">
        <f t="shared" si="21"/>
        <v/>
      </c>
      <c r="H268" s="13"/>
      <c r="I268" s="11" t="str">
        <f>IF(C268="","",VLOOKUP(C268,TipoT!$C$7:$F$506,4,0))</f>
        <v/>
      </c>
      <c r="J268" s="11" t="str">
        <f>IF(I268="","",VLOOKUP(I268,Empleados!$C$7:$F$1006,4,0))</f>
        <v/>
      </c>
      <c r="K268" s="11" t="str">
        <f>IF(C268="","",VLOOKUP(C268,TipoT!$C$7:$G$506,5,0))</f>
        <v/>
      </c>
      <c r="L268" s="3"/>
      <c r="M268" s="68"/>
      <c r="N268" s="31"/>
      <c r="O268" s="70" t="str">
        <f t="shared" si="22"/>
        <v/>
      </c>
      <c r="P268" s="70" t="str">
        <f t="shared" si="23"/>
        <v/>
      </c>
      <c r="Q268" s="70" t="str">
        <f t="shared" si="25"/>
        <v/>
      </c>
      <c r="R268" s="3"/>
      <c r="S268" s="5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>
        <f>TipoT!C268</f>
        <v>0</v>
      </c>
      <c r="AI268" s="1">
        <f>Áreas!F268</f>
        <v>0</v>
      </c>
      <c r="AJ268" s="1"/>
      <c r="AK268" s="1"/>
      <c r="AL268" s="1">
        <f t="shared" si="24"/>
        <v>0</v>
      </c>
      <c r="AM268" s="1" t="e">
        <f>IF(C268=0,0,VLOOKUP(C268,TipoT!$C$7:$G$506,5,0))</f>
        <v>#N/A</v>
      </c>
    </row>
    <row r="269" spans="3:39" ht="25.35" customHeight="1" thickTop="1" thickBot="1" x14ac:dyDescent="0.3">
      <c r="C269" s="11" t="str">
        <f>IF(TipoT!C269=0,"",TipoT!C269)</f>
        <v/>
      </c>
      <c r="D269" s="45" t="str">
        <f>IF(C269="","",VLOOKUP(C269,TipoT!$C$7:$E$506,2,0))</f>
        <v/>
      </c>
      <c r="E269" s="43"/>
      <c r="F269" s="43"/>
      <c r="G269" s="8" t="str">
        <f t="shared" si="21"/>
        <v/>
      </c>
      <c r="H269" s="13"/>
      <c r="I269" s="11" t="str">
        <f>IF(C269="","",VLOOKUP(C269,TipoT!$C$7:$F$506,4,0))</f>
        <v/>
      </c>
      <c r="J269" s="11" t="str">
        <f>IF(I269="","",VLOOKUP(I269,Empleados!$C$7:$F$1006,4,0))</f>
        <v/>
      </c>
      <c r="K269" s="11" t="str">
        <f>IF(C269="","",VLOOKUP(C269,TipoT!$C$7:$G$506,5,0))</f>
        <v/>
      </c>
      <c r="L269" s="3"/>
      <c r="M269" s="68"/>
      <c r="N269" s="31"/>
      <c r="O269" s="70" t="str">
        <f t="shared" si="22"/>
        <v/>
      </c>
      <c r="P269" s="70" t="str">
        <f t="shared" si="23"/>
        <v/>
      </c>
      <c r="Q269" s="70" t="str">
        <f t="shared" si="25"/>
        <v/>
      </c>
      <c r="R269" s="3"/>
      <c r="S269" s="5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>
        <f>TipoT!C269</f>
        <v>0</v>
      </c>
      <c r="AI269" s="1">
        <f>Áreas!F269</f>
        <v>0</v>
      </c>
      <c r="AJ269" s="1"/>
      <c r="AK269" s="1"/>
      <c r="AL269" s="1">
        <f t="shared" si="24"/>
        <v>0</v>
      </c>
      <c r="AM269" s="1" t="e">
        <f>IF(C269=0,0,VLOOKUP(C269,TipoT!$C$7:$G$506,5,0))</f>
        <v>#N/A</v>
      </c>
    </row>
    <row r="270" spans="3:39" ht="25.35" customHeight="1" thickTop="1" thickBot="1" x14ac:dyDescent="0.3">
      <c r="C270" s="11" t="str">
        <f>IF(TipoT!C270=0,"",TipoT!C270)</f>
        <v/>
      </c>
      <c r="D270" s="45" t="str">
        <f>IF(C270="","",VLOOKUP(C270,TipoT!$C$7:$E$506,2,0))</f>
        <v/>
      </c>
      <c r="E270" s="43"/>
      <c r="F270" s="43"/>
      <c r="G270" s="8" t="str">
        <f t="shared" si="21"/>
        <v/>
      </c>
      <c r="H270" s="13"/>
      <c r="I270" s="11" t="str">
        <f>IF(C270="","",VLOOKUP(C270,TipoT!$C$7:$F$506,4,0))</f>
        <v/>
      </c>
      <c r="J270" s="11" t="str">
        <f>IF(I270="","",VLOOKUP(I270,Empleados!$C$7:$F$1006,4,0))</f>
        <v/>
      </c>
      <c r="K270" s="11" t="str">
        <f>IF(C270="","",VLOOKUP(C270,TipoT!$C$7:$G$506,5,0))</f>
        <v/>
      </c>
      <c r="L270" s="3"/>
      <c r="M270" s="68"/>
      <c r="N270" s="31"/>
      <c r="O270" s="70" t="str">
        <f t="shared" si="22"/>
        <v/>
      </c>
      <c r="P270" s="70" t="str">
        <f t="shared" si="23"/>
        <v/>
      </c>
      <c r="Q270" s="70" t="str">
        <f t="shared" si="25"/>
        <v/>
      </c>
      <c r="R270" s="3"/>
      <c r="S270" s="5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>
        <f>TipoT!C270</f>
        <v>0</v>
      </c>
      <c r="AI270" s="1">
        <f>Áreas!F270</f>
        <v>0</v>
      </c>
      <c r="AJ270" s="1"/>
      <c r="AK270" s="1"/>
      <c r="AL270" s="1">
        <f t="shared" si="24"/>
        <v>0</v>
      </c>
      <c r="AM270" s="1" t="e">
        <f>IF(C270=0,0,VLOOKUP(C270,TipoT!$C$7:$G$506,5,0))</f>
        <v>#N/A</v>
      </c>
    </row>
    <row r="271" spans="3:39" ht="25.35" customHeight="1" thickTop="1" thickBot="1" x14ac:dyDescent="0.3">
      <c r="C271" s="11" t="str">
        <f>IF(TipoT!C271=0,"",TipoT!C271)</f>
        <v/>
      </c>
      <c r="D271" s="45" t="str">
        <f>IF(C271="","",VLOOKUP(C271,TipoT!$C$7:$E$506,2,0))</f>
        <v/>
      </c>
      <c r="E271" s="43"/>
      <c r="F271" s="43"/>
      <c r="G271" s="8" t="str">
        <f t="shared" si="21"/>
        <v/>
      </c>
      <c r="H271" s="13"/>
      <c r="I271" s="11" t="str">
        <f>IF(C271="","",VLOOKUP(C271,TipoT!$C$7:$F$506,4,0))</f>
        <v/>
      </c>
      <c r="J271" s="11" t="str">
        <f>IF(I271="","",VLOOKUP(I271,Empleados!$C$7:$F$1006,4,0))</f>
        <v/>
      </c>
      <c r="K271" s="11" t="str">
        <f>IF(C271="","",VLOOKUP(C271,TipoT!$C$7:$G$506,5,0))</f>
        <v/>
      </c>
      <c r="L271" s="3"/>
      <c r="M271" s="68"/>
      <c r="N271" s="31"/>
      <c r="O271" s="70" t="str">
        <f t="shared" si="22"/>
        <v/>
      </c>
      <c r="P271" s="70" t="str">
        <f t="shared" si="23"/>
        <v/>
      </c>
      <c r="Q271" s="70" t="str">
        <f t="shared" si="25"/>
        <v/>
      </c>
      <c r="R271" s="3"/>
      <c r="S271" s="5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>
        <f>TipoT!C271</f>
        <v>0</v>
      </c>
      <c r="AI271" s="1">
        <f>Áreas!F271</f>
        <v>0</v>
      </c>
      <c r="AJ271" s="1"/>
      <c r="AK271" s="1"/>
      <c r="AL271" s="1">
        <f t="shared" si="24"/>
        <v>0</v>
      </c>
      <c r="AM271" s="1" t="e">
        <f>IF(C271=0,0,VLOOKUP(C271,TipoT!$C$7:$G$506,5,0))</f>
        <v>#N/A</v>
      </c>
    </row>
    <row r="272" spans="3:39" ht="25.35" customHeight="1" thickTop="1" thickBot="1" x14ac:dyDescent="0.3">
      <c r="C272" s="11" t="str">
        <f>IF(TipoT!C272=0,"",TipoT!C272)</f>
        <v/>
      </c>
      <c r="D272" s="45" t="str">
        <f>IF(C272="","",VLOOKUP(C272,TipoT!$C$7:$E$506,2,0))</f>
        <v/>
      </c>
      <c r="E272" s="43"/>
      <c r="F272" s="43"/>
      <c r="G272" s="8" t="str">
        <f t="shared" si="21"/>
        <v/>
      </c>
      <c r="H272" s="13"/>
      <c r="I272" s="11" t="str">
        <f>IF(C272="","",VLOOKUP(C272,TipoT!$C$7:$F$506,4,0))</f>
        <v/>
      </c>
      <c r="J272" s="11" t="str">
        <f>IF(I272="","",VLOOKUP(I272,Empleados!$C$7:$F$1006,4,0))</f>
        <v/>
      </c>
      <c r="K272" s="11" t="str">
        <f>IF(C272="","",VLOOKUP(C272,TipoT!$C$7:$G$506,5,0))</f>
        <v/>
      </c>
      <c r="L272" s="3"/>
      <c r="M272" s="68"/>
      <c r="N272" s="31"/>
      <c r="O272" s="70" t="str">
        <f t="shared" si="22"/>
        <v/>
      </c>
      <c r="P272" s="70" t="str">
        <f t="shared" si="23"/>
        <v/>
      </c>
      <c r="Q272" s="70" t="str">
        <f t="shared" si="25"/>
        <v/>
      </c>
      <c r="R272" s="3"/>
      <c r="S272" s="5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>
        <f>TipoT!C272</f>
        <v>0</v>
      </c>
      <c r="AI272" s="1">
        <f>Áreas!F272</f>
        <v>0</v>
      </c>
      <c r="AJ272" s="1"/>
      <c r="AK272" s="1"/>
      <c r="AL272" s="1">
        <f t="shared" si="24"/>
        <v>0</v>
      </c>
      <c r="AM272" s="1" t="e">
        <f>IF(C272=0,0,VLOOKUP(C272,TipoT!$C$7:$G$506,5,0))</f>
        <v>#N/A</v>
      </c>
    </row>
    <row r="273" spans="3:39" ht="25.35" customHeight="1" thickTop="1" thickBot="1" x14ac:dyDescent="0.3">
      <c r="C273" s="11" t="str">
        <f>IF(TipoT!C273=0,"",TipoT!C273)</f>
        <v/>
      </c>
      <c r="D273" s="45" t="str">
        <f>IF(C273="","",VLOOKUP(C273,TipoT!$C$7:$E$506,2,0))</f>
        <v/>
      </c>
      <c r="E273" s="43"/>
      <c r="F273" s="43"/>
      <c r="G273" s="8" t="str">
        <f t="shared" si="21"/>
        <v/>
      </c>
      <c r="H273" s="13"/>
      <c r="I273" s="11" t="str">
        <f>IF(C273="","",VLOOKUP(C273,TipoT!$C$7:$F$506,4,0))</f>
        <v/>
      </c>
      <c r="J273" s="11" t="str">
        <f>IF(I273="","",VLOOKUP(I273,Empleados!$C$7:$F$1006,4,0))</f>
        <v/>
      </c>
      <c r="K273" s="11" t="str">
        <f>IF(C273="","",VLOOKUP(C273,TipoT!$C$7:$G$506,5,0))</f>
        <v/>
      </c>
      <c r="L273" s="3"/>
      <c r="M273" s="68"/>
      <c r="N273" s="31"/>
      <c r="O273" s="70" t="str">
        <f t="shared" si="22"/>
        <v/>
      </c>
      <c r="P273" s="70" t="str">
        <f t="shared" si="23"/>
        <v/>
      </c>
      <c r="Q273" s="70" t="str">
        <f t="shared" si="25"/>
        <v/>
      </c>
      <c r="R273" s="3"/>
      <c r="S273" s="5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>
        <f>TipoT!C273</f>
        <v>0</v>
      </c>
      <c r="AI273" s="1">
        <f>Áreas!F273</f>
        <v>0</v>
      </c>
      <c r="AJ273" s="1"/>
      <c r="AK273" s="1"/>
      <c r="AL273" s="1">
        <f t="shared" si="24"/>
        <v>0</v>
      </c>
      <c r="AM273" s="1" t="e">
        <f>IF(C273=0,0,VLOOKUP(C273,TipoT!$C$7:$G$506,5,0))</f>
        <v>#N/A</v>
      </c>
    </row>
    <row r="274" spans="3:39" ht="25.35" customHeight="1" thickTop="1" thickBot="1" x14ac:dyDescent="0.3">
      <c r="C274" s="11" t="str">
        <f>IF(TipoT!C274=0,"",TipoT!C274)</f>
        <v/>
      </c>
      <c r="D274" s="45" t="str">
        <f>IF(C274="","",VLOOKUP(C274,TipoT!$C$7:$E$506,2,0))</f>
        <v/>
      </c>
      <c r="E274" s="43"/>
      <c r="F274" s="43"/>
      <c r="G274" s="8" t="str">
        <f t="shared" si="21"/>
        <v/>
      </c>
      <c r="H274" s="13"/>
      <c r="I274" s="11" t="str">
        <f>IF(C274="","",VLOOKUP(C274,TipoT!$C$7:$F$506,4,0))</f>
        <v/>
      </c>
      <c r="J274" s="11" t="str">
        <f>IF(I274="","",VLOOKUP(I274,Empleados!$C$7:$F$1006,4,0))</f>
        <v/>
      </c>
      <c r="K274" s="11" t="str">
        <f>IF(C274="","",VLOOKUP(C274,TipoT!$C$7:$G$506,5,0))</f>
        <v/>
      </c>
      <c r="L274" s="3"/>
      <c r="M274" s="68"/>
      <c r="N274" s="31"/>
      <c r="O274" s="70" t="str">
        <f t="shared" si="22"/>
        <v/>
      </c>
      <c r="P274" s="70" t="str">
        <f t="shared" si="23"/>
        <v/>
      </c>
      <c r="Q274" s="70" t="str">
        <f t="shared" si="25"/>
        <v/>
      </c>
      <c r="R274" s="3"/>
      <c r="S274" s="5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>
        <f>TipoT!C274</f>
        <v>0</v>
      </c>
      <c r="AI274" s="1">
        <f>Áreas!F274</f>
        <v>0</v>
      </c>
      <c r="AJ274" s="1"/>
      <c r="AK274" s="1"/>
      <c r="AL274" s="1">
        <f t="shared" si="24"/>
        <v>0</v>
      </c>
      <c r="AM274" s="1" t="e">
        <f>IF(C274=0,0,VLOOKUP(C274,TipoT!$C$7:$G$506,5,0))</f>
        <v>#N/A</v>
      </c>
    </row>
    <row r="275" spans="3:39" ht="25.35" customHeight="1" thickTop="1" thickBot="1" x14ac:dyDescent="0.3">
      <c r="C275" s="11" t="str">
        <f>IF(TipoT!C275=0,"",TipoT!C275)</f>
        <v/>
      </c>
      <c r="D275" s="45" t="str">
        <f>IF(C275="","",VLOOKUP(C275,TipoT!$C$7:$E$506,2,0))</f>
        <v/>
      </c>
      <c r="E275" s="43"/>
      <c r="F275" s="43"/>
      <c r="G275" s="8" t="str">
        <f t="shared" si="21"/>
        <v/>
      </c>
      <c r="H275" s="13"/>
      <c r="I275" s="11" t="str">
        <f>IF(C275="","",VLOOKUP(C275,TipoT!$C$7:$F$506,4,0))</f>
        <v/>
      </c>
      <c r="J275" s="11" t="str">
        <f>IF(I275="","",VLOOKUP(I275,Empleados!$C$7:$F$1006,4,0))</f>
        <v/>
      </c>
      <c r="K275" s="11" t="str">
        <f>IF(C275="","",VLOOKUP(C275,TipoT!$C$7:$G$506,5,0))</f>
        <v/>
      </c>
      <c r="L275" s="3"/>
      <c r="M275" s="68"/>
      <c r="N275" s="31"/>
      <c r="O275" s="70" t="str">
        <f t="shared" si="22"/>
        <v/>
      </c>
      <c r="P275" s="70" t="str">
        <f t="shared" si="23"/>
        <v/>
      </c>
      <c r="Q275" s="70" t="str">
        <f t="shared" si="25"/>
        <v/>
      </c>
      <c r="R275" s="3"/>
      <c r="S275" s="5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>
        <f>TipoT!C275</f>
        <v>0</v>
      </c>
      <c r="AI275" s="1">
        <f>Áreas!F275</f>
        <v>0</v>
      </c>
      <c r="AJ275" s="1"/>
      <c r="AK275" s="1"/>
      <c r="AL275" s="1">
        <f t="shared" si="24"/>
        <v>0</v>
      </c>
      <c r="AM275" s="1" t="e">
        <f>IF(C275=0,0,VLOOKUP(C275,TipoT!$C$7:$G$506,5,0))</f>
        <v>#N/A</v>
      </c>
    </row>
    <row r="276" spans="3:39" ht="25.35" customHeight="1" thickTop="1" thickBot="1" x14ac:dyDescent="0.3">
      <c r="C276" s="11" t="str">
        <f>IF(TipoT!C276=0,"",TipoT!C276)</f>
        <v/>
      </c>
      <c r="D276" s="45" t="str">
        <f>IF(C276="","",VLOOKUP(C276,TipoT!$C$7:$E$506,2,0))</f>
        <v/>
      </c>
      <c r="E276" s="43"/>
      <c r="F276" s="43"/>
      <c r="G276" s="8" t="str">
        <f t="shared" si="21"/>
        <v/>
      </c>
      <c r="H276" s="13"/>
      <c r="I276" s="11" t="str">
        <f>IF(C276="","",VLOOKUP(C276,TipoT!$C$7:$F$506,4,0))</f>
        <v/>
      </c>
      <c r="J276" s="11" t="str">
        <f>IF(I276="","",VLOOKUP(I276,Empleados!$C$7:$F$1006,4,0))</f>
        <v/>
      </c>
      <c r="K276" s="11" t="str">
        <f>IF(C276="","",VLOOKUP(C276,TipoT!$C$7:$G$506,5,0))</f>
        <v/>
      </c>
      <c r="L276" s="3"/>
      <c r="M276" s="68"/>
      <c r="N276" s="31"/>
      <c r="O276" s="70" t="str">
        <f t="shared" si="22"/>
        <v/>
      </c>
      <c r="P276" s="70" t="str">
        <f t="shared" si="23"/>
        <v/>
      </c>
      <c r="Q276" s="70" t="str">
        <f t="shared" si="25"/>
        <v/>
      </c>
      <c r="R276" s="3"/>
      <c r="S276" s="5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>
        <f>TipoT!C276</f>
        <v>0</v>
      </c>
      <c r="AI276" s="1">
        <f>Áreas!F276</f>
        <v>0</v>
      </c>
      <c r="AJ276" s="1"/>
      <c r="AK276" s="1"/>
      <c r="AL276" s="1">
        <f t="shared" si="24"/>
        <v>0</v>
      </c>
      <c r="AM276" s="1" t="e">
        <f>IF(C276=0,0,VLOOKUP(C276,TipoT!$C$7:$G$506,5,0))</f>
        <v>#N/A</v>
      </c>
    </row>
    <row r="277" spans="3:39" ht="25.35" customHeight="1" thickTop="1" thickBot="1" x14ac:dyDescent="0.3">
      <c r="C277" s="11" t="str">
        <f>IF(TipoT!C277=0,"",TipoT!C277)</f>
        <v/>
      </c>
      <c r="D277" s="45" t="str">
        <f>IF(C277="","",VLOOKUP(C277,TipoT!$C$7:$E$506,2,0))</f>
        <v/>
      </c>
      <c r="E277" s="43"/>
      <c r="F277" s="43"/>
      <c r="G277" s="8" t="str">
        <f t="shared" si="21"/>
        <v/>
      </c>
      <c r="H277" s="13"/>
      <c r="I277" s="11" t="str">
        <f>IF(C277="","",VLOOKUP(C277,TipoT!$C$7:$F$506,4,0))</f>
        <v/>
      </c>
      <c r="J277" s="11" t="str">
        <f>IF(I277="","",VLOOKUP(I277,Empleados!$C$7:$F$1006,4,0))</f>
        <v/>
      </c>
      <c r="K277" s="11" t="str">
        <f>IF(C277="","",VLOOKUP(C277,TipoT!$C$7:$G$506,5,0))</f>
        <v/>
      </c>
      <c r="L277" s="3"/>
      <c r="M277" s="68"/>
      <c r="N277" s="31"/>
      <c r="O277" s="70" t="str">
        <f t="shared" si="22"/>
        <v/>
      </c>
      <c r="P277" s="70" t="str">
        <f t="shared" si="23"/>
        <v/>
      </c>
      <c r="Q277" s="70" t="str">
        <f t="shared" si="25"/>
        <v/>
      </c>
      <c r="R277" s="3"/>
      <c r="S277" s="5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>
        <f>TipoT!C277</f>
        <v>0</v>
      </c>
      <c r="AI277" s="1">
        <f>Áreas!F277</f>
        <v>0</v>
      </c>
      <c r="AJ277" s="1"/>
      <c r="AK277" s="1"/>
      <c r="AL277" s="1">
        <f t="shared" si="24"/>
        <v>0</v>
      </c>
      <c r="AM277" s="1" t="e">
        <f>IF(C277=0,0,VLOOKUP(C277,TipoT!$C$7:$G$506,5,0))</f>
        <v>#N/A</v>
      </c>
    </row>
    <row r="278" spans="3:39" ht="25.35" customHeight="1" thickTop="1" thickBot="1" x14ac:dyDescent="0.3">
      <c r="C278" s="11" t="str">
        <f>IF(TipoT!C278=0,"",TipoT!C278)</f>
        <v/>
      </c>
      <c r="D278" s="45" t="str">
        <f>IF(C278="","",VLOOKUP(C278,TipoT!$C$7:$E$506,2,0))</f>
        <v/>
      </c>
      <c r="E278" s="43"/>
      <c r="F278" s="43"/>
      <c r="G278" s="8" t="str">
        <f t="shared" si="21"/>
        <v/>
      </c>
      <c r="H278" s="13"/>
      <c r="I278" s="11" t="str">
        <f>IF(C278="","",VLOOKUP(C278,TipoT!$C$7:$F$506,4,0))</f>
        <v/>
      </c>
      <c r="J278" s="11" t="str">
        <f>IF(I278="","",VLOOKUP(I278,Empleados!$C$7:$F$1006,4,0))</f>
        <v/>
      </c>
      <c r="K278" s="11" t="str">
        <f>IF(C278="","",VLOOKUP(C278,TipoT!$C$7:$G$506,5,0))</f>
        <v/>
      </c>
      <c r="L278" s="3"/>
      <c r="M278" s="68"/>
      <c r="N278" s="31"/>
      <c r="O278" s="70" t="str">
        <f t="shared" si="22"/>
        <v/>
      </c>
      <c r="P278" s="70" t="str">
        <f t="shared" si="23"/>
        <v/>
      </c>
      <c r="Q278" s="70" t="str">
        <f t="shared" si="25"/>
        <v/>
      </c>
      <c r="R278" s="3"/>
      <c r="S278" s="5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>
        <f>TipoT!C278</f>
        <v>0</v>
      </c>
      <c r="AI278" s="1">
        <f>Áreas!F278</f>
        <v>0</v>
      </c>
      <c r="AJ278" s="1"/>
      <c r="AK278" s="1"/>
      <c r="AL278" s="1">
        <f t="shared" si="24"/>
        <v>0</v>
      </c>
      <c r="AM278" s="1" t="e">
        <f>IF(C278=0,0,VLOOKUP(C278,TipoT!$C$7:$G$506,5,0))</f>
        <v>#N/A</v>
      </c>
    </row>
    <row r="279" spans="3:39" ht="25.35" customHeight="1" thickTop="1" thickBot="1" x14ac:dyDescent="0.3">
      <c r="C279" s="11" t="str">
        <f>IF(TipoT!C279=0,"",TipoT!C279)</f>
        <v/>
      </c>
      <c r="D279" s="45" t="str">
        <f>IF(C279="","",VLOOKUP(C279,TipoT!$C$7:$E$506,2,0))</f>
        <v/>
      </c>
      <c r="E279" s="43"/>
      <c r="F279" s="43"/>
      <c r="G279" s="8" t="str">
        <f t="shared" si="21"/>
        <v/>
      </c>
      <c r="H279" s="13"/>
      <c r="I279" s="11" t="str">
        <f>IF(C279="","",VLOOKUP(C279,TipoT!$C$7:$F$506,4,0))</f>
        <v/>
      </c>
      <c r="J279" s="11" t="str">
        <f>IF(I279="","",VLOOKUP(I279,Empleados!$C$7:$F$1006,4,0))</f>
        <v/>
      </c>
      <c r="K279" s="11" t="str">
        <f>IF(C279="","",VLOOKUP(C279,TipoT!$C$7:$G$506,5,0))</f>
        <v/>
      </c>
      <c r="L279" s="3"/>
      <c r="M279" s="68"/>
      <c r="N279" s="31"/>
      <c r="O279" s="70" t="str">
        <f t="shared" si="22"/>
        <v/>
      </c>
      <c r="P279" s="70" t="str">
        <f t="shared" si="23"/>
        <v/>
      </c>
      <c r="Q279" s="70" t="str">
        <f t="shared" si="25"/>
        <v/>
      </c>
      <c r="R279" s="3"/>
      <c r="S279" s="5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>
        <f>TipoT!C279</f>
        <v>0</v>
      </c>
      <c r="AI279" s="1">
        <f>Áreas!F279</f>
        <v>0</v>
      </c>
      <c r="AJ279" s="1"/>
      <c r="AK279" s="1"/>
      <c r="AL279" s="1">
        <f t="shared" si="24"/>
        <v>0</v>
      </c>
      <c r="AM279" s="1" t="e">
        <f>IF(C279=0,0,VLOOKUP(C279,TipoT!$C$7:$G$506,5,0))</f>
        <v>#N/A</v>
      </c>
    </row>
    <row r="280" spans="3:39" ht="25.35" customHeight="1" thickTop="1" thickBot="1" x14ac:dyDescent="0.3">
      <c r="C280" s="11" t="str">
        <f>IF(TipoT!C280=0,"",TipoT!C280)</f>
        <v/>
      </c>
      <c r="D280" s="45" t="str">
        <f>IF(C280="","",VLOOKUP(C280,TipoT!$C$7:$E$506,2,0))</f>
        <v/>
      </c>
      <c r="E280" s="43"/>
      <c r="F280" s="43"/>
      <c r="G280" s="8" t="str">
        <f t="shared" si="21"/>
        <v/>
      </c>
      <c r="H280" s="13"/>
      <c r="I280" s="11" t="str">
        <f>IF(C280="","",VLOOKUP(C280,TipoT!$C$7:$F$506,4,0))</f>
        <v/>
      </c>
      <c r="J280" s="11" t="str">
        <f>IF(I280="","",VLOOKUP(I280,Empleados!$C$7:$F$1006,4,0))</f>
        <v/>
      </c>
      <c r="K280" s="11" t="str">
        <f>IF(C280="","",VLOOKUP(C280,TipoT!$C$7:$G$506,5,0))</f>
        <v/>
      </c>
      <c r="L280" s="3"/>
      <c r="M280" s="68"/>
      <c r="N280" s="31"/>
      <c r="O280" s="70" t="str">
        <f t="shared" si="22"/>
        <v/>
      </c>
      <c r="P280" s="70" t="str">
        <f t="shared" si="23"/>
        <v/>
      </c>
      <c r="Q280" s="70" t="str">
        <f t="shared" si="25"/>
        <v/>
      </c>
      <c r="R280" s="3"/>
      <c r="S280" s="5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>
        <f>TipoT!C280</f>
        <v>0</v>
      </c>
      <c r="AI280" s="1">
        <f>Áreas!F280</f>
        <v>0</v>
      </c>
      <c r="AJ280" s="1"/>
      <c r="AK280" s="1"/>
      <c r="AL280" s="1">
        <f t="shared" si="24"/>
        <v>0</v>
      </c>
      <c r="AM280" s="1" t="e">
        <f>IF(C280=0,0,VLOOKUP(C280,TipoT!$C$7:$G$506,5,0))</f>
        <v>#N/A</v>
      </c>
    </row>
    <row r="281" spans="3:39" ht="25.35" customHeight="1" thickTop="1" thickBot="1" x14ac:dyDescent="0.3">
      <c r="C281" s="11" t="str">
        <f>IF(TipoT!C281=0,"",TipoT!C281)</f>
        <v/>
      </c>
      <c r="D281" s="45" t="str">
        <f>IF(C281="","",VLOOKUP(C281,TipoT!$C$7:$E$506,2,0))</f>
        <v/>
      </c>
      <c r="E281" s="43"/>
      <c r="F281" s="43"/>
      <c r="G281" s="8" t="str">
        <f t="shared" si="21"/>
        <v/>
      </c>
      <c r="H281" s="13"/>
      <c r="I281" s="11" t="str">
        <f>IF(C281="","",VLOOKUP(C281,TipoT!$C$7:$F$506,4,0))</f>
        <v/>
      </c>
      <c r="J281" s="11" t="str">
        <f>IF(I281="","",VLOOKUP(I281,Empleados!$C$7:$F$1006,4,0))</f>
        <v/>
      </c>
      <c r="K281" s="11" t="str">
        <f>IF(C281="","",VLOOKUP(C281,TipoT!$C$7:$G$506,5,0))</f>
        <v/>
      </c>
      <c r="L281" s="3"/>
      <c r="M281" s="68"/>
      <c r="N281" s="31"/>
      <c r="O281" s="70" t="str">
        <f t="shared" si="22"/>
        <v/>
      </c>
      <c r="P281" s="70" t="str">
        <f t="shared" si="23"/>
        <v/>
      </c>
      <c r="Q281" s="70" t="str">
        <f t="shared" si="25"/>
        <v/>
      </c>
      <c r="R281" s="3"/>
      <c r="S281" s="5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>
        <f>TipoT!C281</f>
        <v>0</v>
      </c>
      <c r="AI281" s="1">
        <f>Áreas!F281</f>
        <v>0</v>
      </c>
      <c r="AJ281" s="1"/>
      <c r="AK281" s="1"/>
      <c r="AL281" s="1">
        <f t="shared" si="24"/>
        <v>0</v>
      </c>
      <c r="AM281" s="1" t="e">
        <f>IF(C281=0,0,VLOOKUP(C281,TipoT!$C$7:$G$506,5,0))</f>
        <v>#N/A</v>
      </c>
    </row>
    <row r="282" spans="3:39" ht="25.35" customHeight="1" thickTop="1" thickBot="1" x14ac:dyDescent="0.3">
      <c r="C282" s="11" t="str">
        <f>IF(TipoT!C282=0,"",TipoT!C282)</f>
        <v/>
      </c>
      <c r="D282" s="45" t="str">
        <f>IF(C282="","",VLOOKUP(C282,TipoT!$C$7:$E$506,2,0))</f>
        <v/>
      </c>
      <c r="E282" s="43"/>
      <c r="F282" s="43"/>
      <c r="G282" s="8" t="str">
        <f t="shared" si="21"/>
        <v/>
      </c>
      <c r="H282" s="13"/>
      <c r="I282" s="11" t="str">
        <f>IF(C282="","",VLOOKUP(C282,TipoT!$C$7:$F$506,4,0))</f>
        <v/>
      </c>
      <c r="J282" s="11" t="str">
        <f>IF(I282="","",VLOOKUP(I282,Empleados!$C$7:$F$1006,4,0))</f>
        <v/>
      </c>
      <c r="K282" s="11" t="str">
        <f>IF(C282="","",VLOOKUP(C282,TipoT!$C$7:$G$506,5,0))</f>
        <v/>
      </c>
      <c r="L282" s="3"/>
      <c r="M282" s="68"/>
      <c r="N282" s="31"/>
      <c r="O282" s="70" t="str">
        <f t="shared" si="22"/>
        <v/>
      </c>
      <c r="P282" s="70" t="str">
        <f t="shared" si="23"/>
        <v/>
      </c>
      <c r="Q282" s="70" t="str">
        <f t="shared" si="25"/>
        <v/>
      </c>
      <c r="R282" s="3"/>
      <c r="S282" s="5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>
        <f>TipoT!C282</f>
        <v>0</v>
      </c>
      <c r="AI282" s="1">
        <f>Áreas!F282</f>
        <v>0</v>
      </c>
      <c r="AJ282" s="1"/>
      <c r="AK282" s="1"/>
      <c r="AL282" s="1">
        <f t="shared" si="24"/>
        <v>0</v>
      </c>
      <c r="AM282" s="1" t="e">
        <f>IF(C282=0,0,VLOOKUP(C282,TipoT!$C$7:$G$506,5,0))</f>
        <v>#N/A</v>
      </c>
    </row>
    <row r="283" spans="3:39" ht="25.35" customHeight="1" thickTop="1" thickBot="1" x14ac:dyDescent="0.3">
      <c r="C283" s="11" t="str">
        <f>IF(TipoT!C283=0,"",TipoT!C283)</f>
        <v/>
      </c>
      <c r="D283" s="45" t="str">
        <f>IF(C283="","",VLOOKUP(C283,TipoT!$C$7:$E$506,2,0))</f>
        <v/>
      </c>
      <c r="E283" s="43"/>
      <c r="F283" s="43"/>
      <c r="G283" s="8" t="str">
        <f t="shared" si="21"/>
        <v/>
      </c>
      <c r="H283" s="13"/>
      <c r="I283" s="11" t="str">
        <f>IF(C283="","",VLOOKUP(C283,TipoT!$C$7:$F$506,4,0))</f>
        <v/>
      </c>
      <c r="J283" s="11" t="str">
        <f>IF(I283="","",VLOOKUP(I283,Empleados!$C$7:$F$1006,4,0))</f>
        <v/>
      </c>
      <c r="K283" s="11" t="str">
        <f>IF(C283="","",VLOOKUP(C283,TipoT!$C$7:$G$506,5,0))</f>
        <v/>
      </c>
      <c r="L283" s="3"/>
      <c r="M283" s="68"/>
      <c r="N283" s="31"/>
      <c r="O283" s="70" t="str">
        <f t="shared" si="22"/>
        <v/>
      </c>
      <c r="P283" s="70" t="str">
        <f t="shared" si="23"/>
        <v/>
      </c>
      <c r="Q283" s="70" t="str">
        <f t="shared" si="25"/>
        <v/>
      </c>
      <c r="R283" s="3"/>
      <c r="S283" s="5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>
        <f>TipoT!C283</f>
        <v>0</v>
      </c>
      <c r="AI283" s="1">
        <f>Áreas!F283</f>
        <v>0</v>
      </c>
      <c r="AJ283" s="1"/>
      <c r="AK283" s="1"/>
      <c r="AL283" s="1">
        <f t="shared" si="24"/>
        <v>0</v>
      </c>
      <c r="AM283" s="1" t="e">
        <f>IF(C283=0,0,VLOOKUP(C283,TipoT!$C$7:$G$506,5,0))</f>
        <v>#N/A</v>
      </c>
    </row>
    <row r="284" spans="3:39" ht="25.35" customHeight="1" thickTop="1" thickBot="1" x14ac:dyDescent="0.3">
      <c r="C284" s="11" t="str">
        <f>IF(TipoT!C284=0,"",TipoT!C284)</f>
        <v/>
      </c>
      <c r="D284" s="45" t="str">
        <f>IF(C284="","",VLOOKUP(C284,TipoT!$C$7:$E$506,2,0))</f>
        <v/>
      </c>
      <c r="E284" s="43"/>
      <c r="F284" s="43"/>
      <c r="G284" s="8" t="str">
        <f t="shared" si="21"/>
        <v/>
      </c>
      <c r="H284" s="13"/>
      <c r="I284" s="11" t="str">
        <f>IF(C284="","",VLOOKUP(C284,TipoT!$C$7:$F$506,4,0))</f>
        <v/>
      </c>
      <c r="J284" s="11" t="str">
        <f>IF(I284="","",VLOOKUP(I284,Empleados!$C$7:$F$1006,4,0))</f>
        <v/>
      </c>
      <c r="K284" s="11" t="str">
        <f>IF(C284="","",VLOOKUP(C284,TipoT!$C$7:$G$506,5,0))</f>
        <v/>
      </c>
      <c r="L284" s="3"/>
      <c r="M284" s="68"/>
      <c r="N284" s="31"/>
      <c r="O284" s="70" t="str">
        <f t="shared" si="22"/>
        <v/>
      </c>
      <c r="P284" s="70" t="str">
        <f t="shared" si="23"/>
        <v/>
      </c>
      <c r="Q284" s="70" t="str">
        <f t="shared" si="25"/>
        <v/>
      </c>
      <c r="R284" s="3"/>
      <c r="S284" s="5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>
        <f>TipoT!C284</f>
        <v>0</v>
      </c>
      <c r="AI284" s="1">
        <f>Áreas!F284</f>
        <v>0</v>
      </c>
      <c r="AJ284" s="1"/>
      <c r="AK284" s="1"/>
      <c r="AL284" s="1">
        <f t="shared" si="24"/>
        <v>0</v>
      </c>
      <c r="AM284" s="1" t="e">
        <f>IF(C284=0,0,VLOOKUP(C284,TipoT!$C$7:$G$506,5,0))</f>
        <v>#N/A</v>
      </c>
    </row>
    <row r="285" spans="3:39" ht="25.35" customHeight="1" thickTop="1" thickBot="1" x14ac:dyDescent="0.3">
      <c r="C285" s="11" t="str">
        <f>IF(TipoT!C285=0,"",TipoT!C285)</f>
        <v/>
      </c>
      <c r="D285" s="45" t="str">
        <f>IF(C285="","",VLOOKUP(C285,TipoT!$C$7:$E$506,2,0))</f>
        <v/>
      </c>
      <c r="E285" s="43"/>
      <c r="F285" s="43"/>
      <c r="G285" s="8" t="str">
        <f t="shared" si="21"/>
        <v/>
      </c>
      <c r="H285" s="13"/>
      <c r="I285" s="11" t="str">
        <f>IF(C285="","",VLOOKUP(C285,TipoT!$C$7:$F$506,4,0))</f>
        <v/>
      </c>
      <c r="J285" s="11" t="str">
        <f>IF(I285="","",VLOOKUP(I285,Empleados!$C$7:$F$1006,4,0))</f>
        <v/>
      </c>
      <c r="K285" s="11" t="str">
        <f>IF(C285="","",VLOOKUP(C285,TipoT!$C$7:$G$506,5,0))</f>
        <v/>
      </c>
      <c r="L285" s="3"/>
      <c r="M285" s="68"/>
      <c r="N285" s="31"/>
      <c r="O285" s="70" t="str">
        <f t="shared" si="22"/>
        <v/>
      </c>
      <c r="P285" s="70" t="str">
        <f t="shared" si="23"/>
        <v/>
      </c>
      <c r="Q285" s="70" t="str">
        <f t="shared" si="25"/>
        <v/>
      </c>
      <c r="R285" s="3"/>
      <c r="S285" s="5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>
        <f>TipoT!C285</f>
        <v>0</v>
      </c>
      <c r="AI285" s="1">
        <f>Áreas!F285</f>
        <v>0</v>
      </c>
      <c r="AJ285" s="1"/>
      <c r="AK285" s="1"/>
      <c r="AL285" s="1">
        <f t="shared" si="24"/>
        <v>0</v>
      </c>
      <c r="AM285" s="1" t="e">
        <f>IF(C285=0,0,VLOOKUP(C285,TipoT!$C$7:$G$506,5,0))</f>
        <v>#N/A</v>
      </c>
    </row>
    <row r="286" spans="3:39" ht="25.35" customHeight="1" thickTop="1" thickBot="1" x14ac:dyDescent="0.3">
      <c r="C286" s="11" t="str">
        <f>IF(TipoT!C286=0,"",TipoT!C286)</f>
        <v/>
      </c>
      <c r="D286" s="45" t="str">
        <f>IF(C286="","",VLOOKUP(C286,TipoT!$C$7:$E$506,2,0))</f>
        <v/>
      </c>
      <c r="E286" s="43"/>
      <c r="F286" s="43"/>
      <c r="G286" s="8" t="str">
        <f t="shared" si="21"/>
        <v/>
      </c>
      <c r="H286" s="13"/>
      <c r="I286" s="11" t="str">
        <f>IF(C286="","",VLOOKUP(C286,TipoT!$C$7:$F$506,4,0))</f>
        <v/>
      </c>
      <c r="J286" s="11" t="str">
        <f>IF(I286="","",VLOOKUP(I286,Empleados!$C$7:$F$1006,4,0))</f>
        <v/>
      </c>
      <c r="K286" s="11" t="str">
        <f>IF(C286="","",VLOOKUP(C286,TipoT!$C$7:$G$506,5,0))</f>
        <v/>
      </c>
      <c r="L286" s="3"/>
      <c r="M286" s="68"/>
      <c r="N286" s="31"/>
      <c r="O286" s="70" t="str">
        <f t="shared" si="22"/>
        <v/>
      </c>
      <c r="P286" s="70" t="str">
        <f t="shared" si="23"/>
        <v/>
      </c>
      <c r="Q286" s="70" t="str">
        <f t="shared" si="25"/>
        <v/>
      </c>
      <c r="R286" s="3"/>
      <c r="S286" s="5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>
        <f>TipoT!C286</f>
        <v>0</v>
      </c>
      <c r="AI286" s="1">
        <f>Áreas!F286</f>
        <v>0</v>
      </c>
      <c r="AJ286" s="1"/>
      <c r="AK286" s="1"/>
      <c r="AL286" s="1">
        <f t="shared" si="24"/>
        <v>0</v>
      </c>
      <c r="AM286" s="1" t="e">
        <f>IF(C286=0,0,VLOOKUP(C286,TipoT!$C$7:$G$506,5,0))</f>
        <v>#N/A</v>
      </c>
    </row>
    <row r="287" spans="3:39" ht="25.35" customHeight="1" thickTop="1" thickBot="1" x14ac:dyDescent="0.3">
      <c r="C287" s="11" t="str">
        <f>IF(TipoT!C287=0,"",TipoT!C287)</f>
        <v/>
      </c>
      <c r="D287" s="45" t="str">
        <f>IF(C287="","",VLOOKUP(C287,TipoT!$C$7:$E$506,2,0))</f>
        <v/>
      </c>
      <c r="E287" s="43"/>
      <c r="F287" s="43"/>
      <c r="G287" s="8" t="str">
        <f t="shared" si="21"/>
        <v/>
      </c>
      <c r="H287" s="13"/>
      <c r="I287" s="11" t="str">
        <f>IF(C287="","",VLOOKUP(C287,TipoT!$C$7:$F$506,4,0))</f>
        <v/>
      </c>
      <c r="J287" s="11" t="str">
        <f>IF(I287="","",VLOOKUP(I287,Empleados!$C$7:$F$1006,4,0))</f>
        <v/>
      </c>
      <c r="K287" s="11" t="str">
        <f>IF(C287="","",VLOOKUP(C287,TipoT!$C$7:$G$506,5,0))</f>
        <v/>
      </c>
      <c r="L287" s="3"/>
      <c r="M287" s="68"/>
      <c r="N287" s="31"/>
      <c r="O287" s="70" t="str">
        <f t="shared" si="22"/>
        <v/>
      </c>
      <c r="P287" s="70" t="str">
        <f t="shared" si="23"/>
        <v/>
      </c>
      <c r="Q287" s="70" t="str">
        <f t="shared" si="25"/>
        <v/>
      </c>
      <c r="R287" s="3"/>
      <c r="S287" s="5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>
        <f>TipoT!C287</f>
        <v>0</v>
      </c>
      <c r="AI287" s="1">
        <f>Áreas!F287</f>
        <v>0</v>
      </c>
      <c r="AJ287" s="1"/>
      <c r="AK287" s="1"/>
      <c r="AL287" s="1">
        <f t="shared" si="24"/>
        <v>0</v>
      </c>
      <c r="AM287" s="1" t="e">
        <f>IF(C287=0,0,VLOOKUP(C287,TipoT!$C$7:$G$506,5,0))</f>
        <v>#N/A</v>
      </c>
    </row>
    <row r="288" spans="3:39" ht="25.35" customHeight="1" thickTop="1" thickBot="1" x14ac:dyDescent="0.3">
      <c r="C288" s="11" t="str">
        <f>IF(TipoT!C288=0,"",TipoT!C288)</f>
        <v/>
      </c>
      <c r="D288" s="45" t="str">
        <f>IF(C288="","",VLOOKUP(C288,TipoT!$C$7:$E$506,2,0))</f>
        <v/>
      </c>
      <c r="E288" s="43"/>
      <c r="F288" s="43"/>
      <c r="G288" s="8" t="str">
        <f t="shared" si="21"/>
        <v/>
      </c>
      <c r="H288" s="13"/>
      <c r="I288" s="11" t="str">
        <f>IF(C288="","",VLOOKUP(C288,TipoT!$C$7:$F$506,4,0))</f>
        <v/>
      </c>
      <c r="J288" s="11" t="str">
        <f>IF(I288="","",VLOOKUP(I288,Empleados!$C$7:$F$1006,4,0))</f>
        <v/>
      </c>
      <c r="K288" s="11" t="str">
        <f>IF(C288="","",VLOOKUP(C288,TipoT!$C$7:$G$506,5,0))</f>
        <v/>
      </c>
      <c r="L288" s="3"/>
      <c r="M288" s="68"/>
      <c r="N288" s="31"/>
      <c r="O288" s="70" t="str">
        <f t="shared" si="22"/>
        <v/>
      </c>
      <c r="P288" s="70" t="str">
        <f t="shared" si="23"/>
        <v/>
      </c>
      <c r="Q288" s="70" t="str">
        <f t="shared" si="25"/>
        <v/>
      </c>
      <c r="R288" s="3"/>
      <c r="S288" s="5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>
        <f>TipoT!C288</f>
        <v>0</v>
      </c>
      <c r="AI288" s="1">
        <f>Áreas!F288</f>
        <v>0</v>
      </c>
      <c r="AJ288" s="1"/>
      <c r="AK288" s="1"/>
      <c r="AL288" s="1">
        <f t="shared" si="24"/>
        <v>0</v>
      </c>
      <c r="AM288" s="1" t="e">
        <f>IF(C288=0,0,VLOOKUP(C288,TipoT!$C$7:$G$506,5,0))</f>
        <v>#N/A</v>
      </c>
    </row>
    <row r="289" spans="3:39" ht="25.35" customHeight="1" thickTop="1" thickBot="1" x14ac:dyDescent="0.3">
      <c r="C289" s="11" t="str">
        <f>IF(TipoT!C289=0,"",TipoT!C289)</f>
        <v/>
      </c>
      <c r="D289" s="45" t="str">
        <f>IF(C289="","",VLOOKUP(C289,TipoT!$C$7:$E$506,2,0))</f>
        <v/>
      </c>
      <c r="E289" s="43"/>
      <c r="F289" s="43"/>
      <c r="G289" s="8" t="str">
        <f t="shared" si="21"/>
        <v/>
      </c>
      <c r="H289" s="13"/>
      <c r="I289" s="11" t="str">
        <f>IF(C289="","",VLOOKUP(C289,TipoT!$C$7:$F$506,4,0))</f>
        <v/>
      </c>
      <c r="J289" s="11" t="str">
        <f>IF(I289="","",VLOOKUP(I289,Empleados!$C$7:$F$1006,4,0))</f>
        <v/>
      </c>
      <c r="K289" s="11" t="str">
        <f>IF(C289="","",VLOOKUP(C289,TipoT!$C$7:$G$506,5,0))</f>
        <v/>
      </c>
      <c r="L289" s="3"/>
      <c r="M289" s="68"/>
      <c r="N289" s="31"/>
      <c r="O289" s="70" t="str">
        <f t="shared" si="22"/>
        <v/>
      </c>
      <c r="P289" s="70" t="str">
        <f t="shared" si="23"/>
        <v/>
      </c>
      <c r="Q289" s="70" t="str">
        <f t="shared" si="25"/>
        <v/>
      </c>
      <c r="R289" s="3"/>
      <c r="S289" s="5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>
        <f>TipoT!C289</f>
        <v>0</v>
      </c>
      <c r="AI289" s="1">
        <f>Áreas!F289</f>
        <v>0</v>
      </c>
      <c r="AJ289" s="1"/>
      <c r="AK289" s="1"/>
      <c r="AL289" s="1">
        <f t="shared" si="24"/>
        <v>0</v>
      </c>
      <c r="AM289" s="1" t="e">
        <f>IF(C289=0,0,VLOOKUP(C289,TipoT!$C$7:$G$506,5,0))</f>
        <v>#N/A</v>
      </c>
    </row>
    <row r="290" spans="3:39" ht="25.35" customHeight="1" thickTop="1" thickBot="1" x14ac:dyDescent="0.3">
      <c r="C290" s="11" t="str">
        <f>IF(TipoT!C290=0,"",TipoT!C290)</f>
        <v/>
      </c>
      <c r="D290" s="45" t="str">
        <f>IF(C290="","",VLOOKUP(C290,TipoT!$C$7:$E$506,2,0))</f>
        <v/>
      </c>
      <c r="E290" s="43"/>
      <c r="F290" s="43"/>
      <c r="G290" s="8" t="str">
        <f t="shared" si="21"/>
        <v/>
      </c>
      <c r="H290" s="13"/>
      <c r="I290" s="11" t="str">
        <f>IF(C290="","",VLOOKUP(C290,TipoT!$C$7:$F$506,4,0))</f>
        <v/>
      </c>
      <c r="J290" s="11" t="str">
        <f>IF(I290="","",VLOOKUP(I290,Empleados!$C$7:$F$1006,4,0))</f>
        <v/>
      </c>
      <c r="K290" s="11" t="str">
        <f>IF(C290="","",VLOOKUP(C290,TipoT!$C$7:$G$506,5,0))</f>
        <v/>
      </c>
      <c r="L290" s="3"/>
      <c r="M290" s="68"/>
      <c r="N290" s="31"/>
      <c r="O290" s="70" t="str">
        <f t="shared" si="22"/>
        <v/>
      </c>
      <c r="P290" s="70" t="str">
        <f t="shared" si="23"/>
        <v/>
      </c>
      <c r="Q290" s="70" t="str">
        <f t="shared" si="25"/>
        <v/>
      </c>
      <c r="R290" s="3"/>
      <c r="S290" s="5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>
        <f>TipoT!C290</f>
        <v>0</v>
      </c>
      <c r="AI290" s="1">
        <f>Áreas!F290</f>
        <v>0</v>
      </c>
      <c r="AJ290" s="1"/>
      <c r="AK290" s="1"/>
      <c r="AL290" s="1">
        <f t="shared" si="24"/>
        <v>0</v>
      </c>
      <c r="AM290" s="1" t="e">
        <f>IF(C290=0,0,VLOOKUP(C290,TipoT!$C$7:$G$506,5,0))</f>
        <v>#N/A</v>
      </c>
    </row>
    <row r="291" spans="3:39" ht="25.35" customHeight="1" thickTop="1" thickBot="1" x14ac:dyDescent="0.3">
      <c r="C291" s="11" t="str">
        <f>IF(TipoT!C291=0,"",TipoT!C291)</f>
        <v/>
      </c>
      <c r="D291" s="45" t="str">
        <f>IF(C291="","",VLOOKUP(C291,TipoT!$C$7:$E$506,2,0))</f>
        <v/>
      </c>
      <c r="E291" s="43"/>
      <c r="F291" s="43"/>
      <c r="G291" s="8" t="str">
        <f t="shared" si="21"/>
        <v/>
      </c>
      <c r="H291" s="13"/>
      <c r="I291" s="11" t="str">
        <f>IF(C291="","",VLOOKUP(C291,TipoT!$C$7:$F$506,4,0))</f>
        <v/>
      </c>
      <c r="J291" s="11" t="str">
        <f>IF(I291="","",VLOOKUP(I291,Empleados!$C$7:$F$1006,4,0))</f>
        <v/>
      </c>
      <c r="K291" s="11" t="str">
        <f>IF(C291="","",VLOOKUP(C291,TipoT!$C$7:$G$506,5,0))</f>
        <v/>
      </c>
      <c r="L291" s="3"/>
      <c r="M291" s="68"/>
      <c r="N291" s="31"/>
      <c r="O291" s="70" t="str">
        <f t="shared" si="22"/>
        <v/>
      </c>
      <c r="P291" s="70" t="str">
        <f t="shared" si="23"/>
        <v/>
      </c>
      <c r="Q291" s="70" t="str">
        <f t="shared" si="25"/>
        <v/>
      </c>
      <c r="R291" s="3"/>
      <c r="S291" s="5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>
        <f>TipoT!C291</f>
        <v>0</v>
      </c>
      <c r="AI291" s="1">
        <f>Áreas!F291</f>
        <v>0</v>
      </c>
      <c r="AJ291" s="1"/>
      <c r="AK291" s="1"/>
      <c r="AL291" s="1">
        <f t="shared" si="24"/>
        <v>0</v>
      </c>
      <c r="AM291" s="1" t="e">
        <f>IF(C291=0,0,VLOOKUP(C291,TipoT!$C$7:$G$506,5,0))</f>
        <v>#N/A</v>
      </c>
    </row>
    <row r="292" spans="3:39" ht="25.35" customHeight="1" thickTop="1" thickBot="1" x14ac:dyDescent="0.3">
      <c r="C292" s="11" t="str">
        <f>IF(TipoT!C292=0,"",TipoT!C292)</f>
        <v/>
      </c>
      <c r="D292" s="45" t="str">
        <f>IF(C292="","",VLOOKUP(C292,TipoT!$C$7:$E$506,2,0))</f>
        <v/>
      </c>
      <c r="E292" s="43"/>
      <c r="F292" s="43"/>
      <c r="G292" s="8" t="str">
        <f t="shared" si="21"/>
        <v/>
      </c>
      <c r="H292" s="13"/>
      <c r="I292" s="11" t="str">
        <f>IF(C292="","",VLOOKUP(C292,TipoT!$C$7:$F$506,4,0))</f>
        <v/>
      </c>
      <c r="J292" s="11" t="str">
        <f>IF(I292="","",VLOOKUP(I292,Empleados!$C$7:$F$1006,4,0))</f>
        <v/>
      </c>
      <c r="K292" s="11" t="str">
        <f>IF(C292="","",VLOOKUP(C292,TipoT!$C$7:$G$506,5,0))</f>
        <v/>
      </c>
      <c r="L292" s="3"/>
      <c r="M292" s="68"/>
      <c r="N292" s="31"/>
      <c r="O292" s="70" t="str">
        <f t="shared" si="22"/>
        <v/>
      </c>
      <c r="P292" s="70" t="str">
        <f t="shared" si="23"/>
        <v/>
      </c>
      <c r="Q292" s="70" t="str">
        <f t="shared" si="25"/>
        <v/>
      </c>
      <c r="R292" s="3"/>
      <c r="S292" s="5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>
        <f>TipoT!C292</f>
        <v>0</v>
      </c>
      <c r="AI292" s="1">
        <f>Áreas!F292</f>
        <v>0</v>
      </c>
      <c r="AJ292" s="1"/>
      <c r="AK292" s="1"/>
      <c r="AL292" s="1">
        <f t="shared" si="24"/>
        <v>0</v>
      </c>
      <c r="AM292" s="1" t="e">
        <f>IF(C292=0,0,VLOOKUP(C292,TipoT!$C$7:$G$506,5,0))</f>
        <v>#N/A</v>
      </c>
    </row>
    <row r="293" spans="3:39" ht="25.35" customHeight="1" thickTop="1" thickBot="1" x14ac:dyDescent="0.3">
      <c r="C293" s="11" t="str">
        <f>IF(TipoT!C293=0,"",TipoT!C293)</f>
        <v/>
      </c>
      <c r="D293" s="45" t="str">
        <f>IF(C293="","",VLOOKUP(C293,TipoT!$C$7:$E$506,2,0))</f>
        <v/>
      </c>
      <c r="E293" s="43"/>
      <c r="F293" s="43"/>
      <c r="G293" s="8" t="str">
        <f t="shared" si="21"/>
        <v/>
      </c>
      <c r="H293" s="13"/>
      <c r="I293" s="11" t="str">
        <f>IF(C293="","",VLOOKUP(C293,TipoT!$C$7:$F$506,4,0))</f>
        <v/>
      </c>
      <c r="J293" s="11" t="str">
        <f>IF(I293="","",VLOOKUP(I293,Empleados!$C$7:$F$1006,4,0))</f>
        <v/>
      </c>
      <c r="K293" s="11" t="str">
        <f>IF(C293="","",VLOOKUP(C293,TipoT!$C$7:$G$506,5,0))</f>
        <v/>
      </c>
      <c r="L293" s="3"/>
      <c r="M293" s="68"/>
      <c r="N293" s="31"/>
      <c r="O293" s="70" t="str">
        <f t="shared" si="22"/>
        <v/>
      </c>
      <c r="P293" s="70" t="str">
        <f t="shared" si="23"/>
        <v/>
      </c>
      <c r="Q293" s="70" t="str">
        <f t="shared" si="25"/>
        <v/>
      </c>
      <c r="R293" s="3"/>
      <c r="S293" s="5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>
        <f>TipoT!C293</f>
        <v>0</v>
      </c>
      <c r="AI293" s="1">
        <f>Áreas!F293</f>
        <v>0</v>
      </c>
      <c r="AJ293" s="1"/>
      <c r="AK293" s="1"/>
      <c r="AL293" s="1">
        <f t="shared" si="24"/>
        <v>0</v>
      </c>
      <c r="AM293" s="1" t="e">
        <f>IF(C293=0,0,VLOOKUP(C293,TipoT!$C$7:$G$506,5,0))</f>
        <v>#N/A</v>
      </c>
    </row>
    <row r="294" spans="3:39" ht="25.35" customHeight="1" thickTop="1" thickBot="1" x14ac:dyDescent="0.3">
      <c r="C294" s="11" t="str">
        <f>IF(TipoT!C294=0,"",TipoT!C294)</f>
        <v/>
      </c>
      <c r="D294" s="45" t="str">
        <f>IF(C294="","",VLOOKUP(C294,TipoT!$C$7:$E$506,2,0))</f>
        <v/>
      </c>
      <c r="E294" s="43"/>
      <c r="F294" s="43"/>
      <c r="G294" s="8" t="str">
        <f t="shared" si="21"/>
        <v/>
      </c>
      <c r="H294" s="13"/>
      <c r="I294" s="11" t="str">
        <f>IF(C294="","",VLOOKUP(C294,TipoT!$C$7:$F$506,4,0))</f>
        <v/>
      </c>
      <c r="J294" s="11" t="str">
        <f>IF(I294="","",VLOOKUP(I294,Empleados!$C$7:$F$1006,4,0))</f>
        <v/>
      </c>
      <c r="K294" s="11" t="str">
        <f>IF(C294="","",VLOOKUP(C294,TipoT!$C$7:$G$506,5,0))</f>
        <v/>
      </c>
      <c r="L294" s="3"/>
      <c r="M294" s="68"/>
      <c r="N294" s="31"/>
      <c r="O294" s="70" t="str">
        <f t="shared" si="22"/>
        <v/>
      </c>
      <c r="P294" s="70" t="str">
        <f t="shared" si="23"/>
        <v/>
      </c>
      <c r="Q294" s="70" t="str">
        <f t="shared" si="25"/>
        <v/>
      </c>
      <c r="R294" s="3"/>
      <c r="S294" s="5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>
        <f>TipoT!C294</f>
        <v>0</v>
      </c>
      <c r="AI294" s="1">
        <f>Áreas!F294</f>
        <v>0</v>
      </c>
      <c r="AJ294" s="1"/>
      <c r="AK294" s="1"/>
      <c r="AL294" s="1">
        <f t="shared" si="24"/>
        <v>0</v>
      </c>
      <c r="AM294" s="1" t="e">
        <f>IF(C294=0,0,VLOOKUP(C294,TipoT!$C$7:$G$506,5,0))</f>
        <v>#N/A</v>
      </c>
    </row>
    <row r="295" spans="3:39" ht="25.35" customHeight="1" thickTop="1" thickBot="1" x14ac:dyDescent="0.3">
      <c r="C295" s="11" t="str">
        <f>IF(TipoT!C295=0,"",TipoT!C295)</f>
        <v/>
      </c>
      <c r="D295" s="45" t="str">
        <f>IF(C295="","",VLOOKUP(C295,TipoT!$C$7:$E$506,2,0))</f>
        <v/>
      </c>
      <c r="E295" s="43"/>
      <c r="F295" s="43"/>
      <c r="G295" s="8" t="str">
        <f t="shared" si="21"/>
        <v/>
      </c>
      <c r="H295" s="13"/>
      <c r="I295" s="11" t="str">
        <f>IF(C295="","",VLOOKUP(C295,TipoT!$C$7:$F$506,4,0))</f>
        <v/>
      </c>
      <c r="J295" s="11" t="str">
        <f>IF(I295="","",VLOOKUP(I295,Empleados!$C$7:$F$1006,4,0))</f>
        <v/>
      </c>
      <c r="K295" s="11" t="str">
        <f>IF(C295="","",VLOOKUP(C295,TipoT!$C$7:$G$506,5,0))</f>
        <v/>
      </c>
      <c r="L295" s="3"/>
      <c r="M295" s="68"/>
      <c r="N295" s="31"/>
      <c r="O295" s="70" t="str">
        <f t="shared" si="22"/>
        <v/>
      </c>
      <c r="P295" s="70" t="str">
        <f t="shared" si="23"/>
        <v/>
      </c>
      <c r="Q295" s="70" t="str">
        <f t="shared" si="25"/>
        <v/>
      </c>
      <c r="R295" s="3"/>
      <c r="S295" s="5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>
        <f>TipoT!C295</f>
        <v>0</v>
      </c>
      <c r="AI295" s="1">
        <f>Áreas!F295</f>
        <v>0</v>
      </c>
      <c r="AJ295" s="1"/>
      <c r="AK295" s="1"/>
      <c r="AL295" s="1">
        <f t="shared" si="24"/>
        <v>0</v>
      </c>
      <c r="AM295" s="1" t="e">
        <f>IF(C295=0,0,VLOOKUP(C295,TipoT!$C$7:$G$506,5,0))</f>
        <v>#N/A</v>
      </c>
    </row>
    <row r="296" spans="3:39" ht="25.35" customHeight="1" thickTop="1" thickBot="1" x14ac:dyDescent="0.3">
      <c r="C296" s="11" t="str">
        <f>IF(TipoT!C296=0,"",TipoT!C296)</f>
        <v/>
      </c>
      <c r="D296" s="45" t="str">
        <f>IF(C296="","",VLOOKUP(C296,TipoT!$C$7:$E$506,2,0))</f>
        <v/>
      </c>
      <c r="E296" s="43"/>
      <c r="F296" s="43"/>
      <c r="G296" s="8" t="str">
        <f t="shared" si="21"/>
        <v/>
      </c>
      <c r="H296" s="13"/>
      <c r="I296" s="11" t="str">
        <f>IF(C296="","",VLOOKUP(C296,TipoT!$C$7:$F$506,4,0))</f>
        <v/>
      </c>
      <c r="J296" s="11" t="str">
        <f>IF(I296="","",VLOOKUP(I296,Empleados!$C$7:$F$1006,4,0))</f>
        <v/>
      </c>
      <c r="K296" s="11" t="str">
        <f>IF(C296="","",VLOOKUP(C296,TipoT!$C$7:$G$506,5,0))</f>
        <v/>
      </c>
      <c r="L296" s="3"/>
      <c r="M296" s="68"/>
      <c r="N296" s="31"/>
      <c r="O296" s="70" t="str">
        <f t="shared" si="22"/>
        <v/>
      </c>
      <c r="P296" s="70" t="str">
        <f t="shared" si="23"/>
        <v/>
      </c>
      <c r="Q296" s="70" t="str">
        <f t="shared" si="25"/>
        <v/>
      </c>
      <c r="R296" s="3"/>
      <c r="S296" s="5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>
        <f>TipoT!C296</f>
        <v>0</v>
      </c>
      <c r="AI296" s="1">
        <f>Áreas!F296</f>
        <v>0</v>
      </c>
      <c r="AJ296" s="1"/>
      <c r="AK296" s="1"/>
      <c r="AL296" s="1">
        <f t="shared" si="24"/>
        <v>0</v>
      </c>
      <c r="AM296" s="1" t="e">
        <f>IF(C296=0,0,VLOOKUP(C296,TipoT!$C$7:$G$506,5,0))</f>
        <v>#N/A</v>
      </c>
    </row>
    <row r="297" spans="3:39" ht="25.35" customHeight="1" thickTop="1" thickBot="1" x14ac:dyDescent="0.3">
      <c r="C297" s="11" t="str">
        <f>IF(TipoT!C297=0,"",TipoT!C297)</f>
        <v/>
      </c>
      <c r="D297" s="45" t="str">
        <f>IF(C297="","",VLOOKUP(C297,TipoT!$C$7:$E$506,2,0))</f>
        <v/>
      </c>
      <c r="E297" s="43"/>
      <c r="F297" s="43"/>
      <c r="G297" s="8" t="str">
        <f t="shared" si="21"/>
        <v/>
      </c>
      <c r="H297" s="13"/>
      <c r="I297" s="11" t="str">
        <f>IF(C297="","",VLOOKUP(C297,TipoT!$C$7:$F$506,4,0))</f>
        <v/>
      </c>
      <c r="J297" s="11" t="str">
        <f>IF(I297="","",VLOOKUP(I297,Empleados!$C$7:$F$1006,4,0))</f>
        <v/>
      </c>
      <c r="K297" s="11" t="str">
        <f>IF(C297="","",VLOOKUP(C297,TipoT!$C$7:$G$506,5,0))</f>
        <v/>
      </c>
      <c r="L297" s="3"/>
      <c r="M297" s="68"/>
      <c r="N297" s="31"/>
      <c r="O297" s="70" t="str">
        <f t="shared" si="22"/>
        <v/>
      </c>
      <c r="P297" s="70" t="str">
        <f t="shared" si="23"/>
        <v/>
      </c>
      <c r="Q297" s="70" t="str">
        <f t="shared" si="25"/>
        <v/>
      </c>
      <c r="R297" s="3"/>
      <c r="S297" s="5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>
        <f>TipoT!C297</f>
        <v>0</v>
      </c>
      <c r="AI297" s="1">
        <f>Áreas!F297</f>
        <v>0</v>
      </c>
      <c r="AJ297" s="1"/>
      <c r="AK297" s="1"/>
      <c r="AL297" s="1">
        <f t="shared" si="24"/>
        <v>0</v>
      </c>
      <c r="AM297" s="1" t="e">
        <f>IF(C297=0,0,VLOOKUP(C297,TipoT!$C$7:$G$506,5,0))</f>
        <v>#N/A</v>
      </c>
    </row>
    <row r="298" spans="3:39" ht="25.35" customHeight="1" thickTop="1" thickBot="1" x14ac:dyDescent="0.3">
      <c r="C298" s="11" t="str">
        <f>IF(TipoT!C298=0,"",TipoT!C298)</f>
        <v/>
      </c>
      <c r="D298" s="45" t="str">
        <f>IF(C298="","",VLOOKUP(C298,TipoT!$C$7:$E$506,2,0))</f>
        <v/>
      </c>
      <c r="E298" s="43"/>
      <c r="F298" s="43"/>
      <c r="G298" s="8" t="str">
        <f t="shared" si="21"/>
        <v/>
      </c>
      <c r="H298" s="13"/>
      <c r="I298" s="11" t="str">
        <f>IF(C298="","",VLOOKUP(C298,TipoT!$C$7:$F$506,4,0))</f>
        <v/>
      </c>
      <c r="J298" s="11" t="str">
        <f>IF(I298="","",VLOOKUP(I298,Empleados!$C$7:$F$1006,4,0))</f>
        <v/>
      </c>
      <c r="K298" s="11" t="str">
        <f>IF(C298="","",VLOOKUP(C298,TipoT!$C$7:$G$506,5,0))</f>
        <v/>
      </c>
      <c r="L298" s="3"/>
      <c r="M298" s="68"/>
      <c r="N298" s="31"/>
      <c r="O298" s="70" t="str">
        <f t="shared" si="22"/>
        <v/>
      </c>
      <c r="P298" s="70" t="str">
        <f t="shared" si="23"/>
        <v/>
      </c>
      <c r="Q298" s="70" t="str">
        <f t="shared" si="25"/>
        <v/>
      </c>
      <c r="R298" s="3"/>
      <c r="S298" s="5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>
        <f>TipoT!C298</f>
        <v>0</v>
      </c>
      <c r="AI298" s="1">
        <f>Áreas!F298</f>
        <v>0</v>
      </c>
      <c r="AJ298" s="1"/>
      <c r="AK298" s="1"/>
      <c r="AL298" s="1">
        <f t="shared" si="24"/>
        <v>0</v>
      </c>
      <c r="AM298" s="1" t="e">
        <f>IF(C298=0,0,VLOOKUP(C298,TipoT!$C$7:$G$506,5,0))</f>
        <v>#N/A</v>
      </c>
    </row>
    <row r="299" spans="3:39" ht="25.35" customHeight="1" thickTop="1" thickBot="1" x14ac:dyDescent="0.3">
      <c r="C299" s="11" t="str">
        <f>IF(TipoT!C299=0,"",TipoT!C299)</f>
        <v/>
      </c>
      <c r="D299" s="45" t="str">
        <f>IF(C299="","",VLOOKUP(C299,TipoT!$C$7:$E$506,2,0))</f>
        <v/>
      </c>
      <c r="E299" s="43"/>
      <c r="F299" s="43"/>
      <c r="G299" s="8" t="str">
        <f t="shared" si="21"/>
        <v/>
      </c>
      <c r="H299" s="13"/>
      <c r="I299" s="11" t="str">
        <f>IF(C299="","",VLOOKUP(C299,TipoT!$C$7:$F$506,4,0))</f>
        <v/>
      </c>
      <c r="J299" s="11" t="str">
        <f>IF(I299="","",VLOOKUP(I299,Empleados!$C$7:$F$1006,4,0))</f>
        <v/>
      </c>
      <c r="K299" s="11" t="str">
        <f>IF(C299="","",VLOOKUP(C299,TipoT!$C$7:$G$506,5,0))</f>
        <v/>
      </c>
      <c r="L299" s="3"/>
      <c r="M299" s="68"/>
      <c r="N299" s="31"/>
      <c r="O299" s="70" t="str">
        <f t="shared" si="22"/>
        <v/>
      </c>
      <c r="P299" s="70" t="str">
        <f t="shared" si="23"/>
        <v/>
      </c>
      <c r="Q299" s="70" t="str">
        <f t="shared" si="25"/>
        <v/>
      </c>
      <c r="R299" s="3"/>
      <c r="S299" s="5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>
        <f>TipoT!C299</f>
        <v>0</v>
      </c>
      <c r="AI299" s="1">
        <f>Áreas!F299</f>
        <v>0</v>
      </c>
      <c r="AJ299" s="1"/>
      <c r="AK299" s="1"/>
      <c r="AL299" s="1">
        <f t="shared" si="24"/>
        <v>0</v>
      </c>
      <c r="AM299" s="1" t="e">
        <f>IF(C299=0,0,VLOOKUP(C299,TipoT!$C$7:$G$506,5,0))</f>
        <v>#N/A</v>
      </c>
    </row>
    <row r="300" spans="3:39" ht="25.35" customHeight="1" thickTop="1" thickBot="1" x14ac:dyDescent="0.3">
      <c r="C300" s="11" t="str">
        <f>IF(TipoT!C300=0,"",TipoT!C300)</f>
        <v/>
      </c>
      <c r="D300" s="45" t="str">
        <f>IF(C300="","",VLOOKUP(C300,TipoT!$C$7:$E$506,2,0))</f>
        <v/>
      </c>
      <c r="E300" s="43"/>
      <c r="F300" s="43"/>
      <c r="G300" s="8" t="str">
        <f t="shared" si="21"/>
        <v/>
      </c>
      <c r="H300" s="13"/>
      <c r="I300" s="11" t="str">
        <f>IF(C300="","",VLOOKUP(C300,TipoT!$C$7:$F$506,4,0))</f>
        <v/>
      </c>
      <c r="J300" s="11" t="str">
        <f>IF(I300="","",VLOOKUP(I300,Empleados!$C$7:$F$1006,4,0))</f>
        <v/>
      </c>
      <c r="K300" s="11" t="str">
        <f>IF(C300="","",VLOOKUP(C300,TipoT!$C$7:$G$506,5,0))</f>
        <v/>
      </c>
      <c r="L300" s="3"/>
      <c r="M300" s="68"/>
      <c r="N300" s="31"/>
      <c r="O300" s="70" t="str">
        <f t="shared" si="22"/>
        <v/>
      </c>
      <c r="P300" s="70" t="str">
        <f t="shared" si="23"/>
        <v/>
      </c>
      <c r="Q300" s="70" t="str">
        <f t="shared" si="25"/>
        <v/>
      </c>
      <c r="R300" s="3"/>
      <c r="S300" s="5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>
        <f>TipoT!C300</f>
        <v>0</v>
      </c>
      <c r="AI300" s="1">
        <f>Áreas!F300</f>
        <v>0</v>
      </c>
      <c r="AJ300" s="1"/>
      <c r="AK300" s="1"/>
      <c r="AL300" s="1">
        <f t="shared" si="24"/>
        <v>0</v>
      </c>
      <c r="AM300" s="1" t="e">
        <f>IF(C300=0,0,VLOOKUP(C300,TipoT!$C$7:$G$506,5,0))</f>
        <v>#N/A</v>
      </c>
    </row>
    <row r="301" spans="3:39" ht="25.35" customHeight="1" thickTop="1" thickBot="1" x14ac:dyDescent="0.3">
      <c r="C301" s="11" t="str">
        <f>IF(TipoT!C301=0,"",TipoT!C301)</f>
        <v/>
      </c>
      <c r="D301" s="45" t="str">
        <f>IF(C301="","",VLOOKUP(C301,TipoT!$C$7:$E$506,2,0))</f>
        <v/>
      </c>
      <c r="E301" s="43"/>
      <c r="F301" s="43"/>
      <c r="G301" s="8" t="str">
        <f t="shared" si="21"/>
        <v/>
      </c>
      <c r="H301" s="13"/>
      <c r="I301" s="11" t="str">
        <f>IF(C301="","",VLOOKUP(C301,TipoT!$C$7:$F$506,4,0))</f>
        <v/>
      </c>
      <c r="J301" s="11" t="str">
        <f>IF(I301="","",VLOOKUP(I301,Empleados!$C$7:$F$1006,4,0))</f>
        <v/>
      </c>
      <c r="K301" s="11" t="str">
        <f>IF(C301="","",VLOOKUP(C301,TipoT!$C$7:$G$506,5,0))</f>
        <v/>
      </c>
      <c r="L301" s="3"/>
      <c r="M301" s="68"/>
      <c r="N301" s="31"/>
      <c r="O301" s="70" t="str">
        <f t="shared" si="22"/>
        <v/>
      </c>
      <c r="P301" s="70" t="str">
        <f t="shared" si="23"/>
        <v/>
      </c>
      <c r="Q301" s="70" t="str">
        <f t="shared" si="25"/>
        <v/>
      </c>
      <c r="R301" s="3"/>
      <c r="S301" s="5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>
        <f>TipoT!C301</f>
        <v>0</v>
      </c>
      <c r="AI301" s="1">
        <f>Áreas!F301</f>
        <v>0</v>
      </c>
      <c r="AJ301" s="1"/>
      <c r="AK301" s="1"/>
      <c r="AL301" s="1">
        <f t="shared" si="24"/>
        <v>0</v>
      </c>
      <c r="AM301" s="1" t="e">
        <f>IF(C301=0,0,VLOOKUP(C301,TipoT!$C$7:$G$506,5,0))</f>
        <v>#N/A</v>
      </c>
    </row>
    <row r="302" spans="3:39" ht="25.35" customHeight="1" thickTop="1" thickBot="1" x14ac:dyDescent="0.3">
      <c r="C302" s="11" t="str">
        <f>IF(TipoT!C302=0,"",TipoT!C302)</f>
        <v/>
      </c>
      <c r="D302" s="45" t="str">
        <f>IF(C302="","",VLOOKUP(C302,TipoT!$C$7:$E$506,2,0))</f>
        <v/>
      </c>
      <c r="E302" s="43"/>
      <c r="F302" s="43"/>
      <c r="G302" s="8" t="str">
        <f t="shared" si="21"/>
        <v/>
      </c>
      <c r="H302" s="13"/>
      <c r="I302" s="11" t="str">
        <f>IF(C302="","",VLOOKUP(C302,TipoT!$C$7:$F$506,4,0))</f>
        <v/>
      </c>
      <c r="J302" s="11" t="str">
        <f>IF(I302="","",VLOOKUP(I302,Empleados!$C$7:$F$1006,4,0))</f>
        <v/>
      </c>
      <c r="K302" s="11" t="str">
        <f>IF(C302="","",VLOOKUP(C302,TipoT!$C$7:$G$506,5,0))</f>
        <v/>
      </c>
      <c r="L302" s="3"/>
      <c r="M302" s="68"/>
      <c r="N302" s="31"/>
      <c r="O302" s="70" t="str">
        <f t="shared" si="22"/>
        <v/>
      </c>
      <c r="P302" s="70" t="str">
        <f t="shared" si="23"/>
        <v/>
      </c>
      <c r="Q302" s="70" t="str">
        <f t="shared" si="25"/>
        <v/>
      </c>
      <c r="R302" s="3"/>
      <c r="S302" s="5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>
        <f>TipoT!C302</f>
        <v>0</v>
      </c>
      <c r="AI302" s="1">
        <f>Áreas!F302</f>
        <v>0</v>
      </c>
      <c r="AJ302" s="1"/>
      <c r="AK302" s="1"/>
      <c r="AL302" s="1">
        <f t="shared" si="24"/>
        <v>0</v>
      </c>
      <c r="AM302" s="1" t="e">
        <f>IF(C302=0,0,VLOOKUP(C302,TipoT!$C$7:$G$506,5,0))</f>
        <v>#N/A</v>
      </c>
    </row>
    <row r="303" spans="3:39" ht="25.35" customHeight="1" thickTop="1" thickBot="1" x14ac:dyDescent="0.3">
      <c r="C303" s="11" t="str">
        <f>IF(TipoT!C303=0,"",TipoT!C303)</f>
        <v/>
      </c>
      <c r="D303" s="45" t="str">
        <f>IF(C303="","",VLOOKUP(C303,TipoT!$C$7:$E$506,2,0))</f>
        <v/>
      </c>
      <c r="E303" s="43"/>
      <c r="F303" s="43"/>
      <c r="G303" s="8" t="str">
        <f t="shared" si="21"/>
        <v/>
      </c>
      <c r="H303" s="13"/>
      <c r="I303" s="11" t="str">
        <f>IF(C303="","",VLOOKUP(C303,TipoT!$C$7:$F$506,4,0))</f>
        <v/>
      </c>
      <c r="J303" s="11" t="str">
        <f>IF(I303="","",VLOOKUP(I303,Empleados!$C$7:$F$1006,4,0))</f>
        <v/>
      </c>
      <c r="K303" s="11" t="str">
        <f>IF(C303="","",VLOOKUP(C303,TipoT!$C$7:$G$506,5,0))</f>
        <v/>
      </c>
      <c r="L303" s="3"/>
      <c r="M303" s="68"/>
      <c r="N303" s="31"/>
      <c r="O303" s="70" t="str">
        <f t="shared" si="22"/>
        <v/>
      </c>
      <c r="P303" s="70" t="str">
        <f t="shared" si="23"/>
        <v/>
      </c>
      <c r="Q303" s="70" t="str">
        <f t="shared" si="25"/>
        <v/>
      </c>
      <c r="R303" s="3"/>
      <c r="S303" s="5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>
        <f>TipoT!C303</f>
        <v>0</v>
      </c>
      <c r="AI303" s="1">
        <f>Áreas!F303</f>
        <v>0</v>
      </c>
      <c r="AJ303" s="1"/>
      <c r="AK303" s="1"/>
      <c r="AL303" s="1">
        <f t="shared" si="24"/>
        <v>0</v>
      </c>
      <c r="AM303" s="1" t="e">
        <f>IF(C303=0,0,VLOOKUP(C303,TipoT!$C$7:$G$506,5,0))</f>
        <v>#N/A</v>
      </c>
    </row>
    <row r="304" spans="3:39" ht="25.35" customHeight="1" thickTop="1" thickBot="1" x14ac:dyDescent="0.3">
      <c r="C304" s="11" t="str">
        <f>IF(TipoT!C304=0,"",TipoT!C304)</f>
        <v/>
      </c>
      <c r="D304" s="45" t="str">
        <f>IF(C304="","",VLOOKUP(C304,TipoT!$C$7:$E$506,2,0))</f>
        <v/>
      </c>
      <c r="E304" s="43"/>
      <c r="F304" s="43"/>
      <c r="G304" s="8" t="str">
        <f t="shared" si="21"/>
        <v/>
      </c>
      <c r="H304" s="13"/>
      <c r="I304" s="11" t="str">
        <f>IF(C304="","",VLOOKUP(C304,TipoT!$C$7:$F$506,4,0))</f>
        <v/>
      </c>
      <c r="J304" s="11" t="str">
        <f>IF(I304="","",VLOOKUP(I304,Empleados!$C$7:$F$1006,4,0))</f>
        <v/>
      </c>
      <c r="K304" s="11" t="str">
        <f>IF(C304="","",VLOOKUP(C304,TipoT!$C$7:$G$506,5,0))</f>
        <v/>
      </c>
      <c r="L304" s="3"/>
      <c r="M304" s="68"/>
      <c r="N304" s="31"/>
      <c r="O304" s="70" t="str">
        <f t="shared" si="22"/>
        <v/>
      </c>
      <c r="P304" s="70" t="str">
        <f t="shared" si="23"/>
        <v/>
      </c>
      <c r="Q304" s="70" t="str">
        <f t="shared" si="25"/>
        <v/>
      </c>
      <c r="R304" s="3"/>
      <c r="S304" s="5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>
        <f>TipoT!C304</f>
        <v>0</v>
      </c>
      <c r="AI304" s="1">
        <f>Áreas!F304</f>
        <v>0</v>
      </c>
      <c r="AJ304" s="1"/>
      <c r="AK304" s="1"/>
      <c r="AL304" s="1">
        <f t="shared" si="24"/>
        <v>0</v>
      </c>
      <c r="AM304" s="1" t="e">
        <f>IF(C304=0,0,VLOOKUP(C304,TipoT!$C$7:$G$506,5,0))</f>
        <v>#N/A</v>
      </c>
    </row>
    <row r="305" spans="3:39" ht="25.35" customHeight="1" thickTop="1" thickBot="1" x14ac:dyDescent="0.3">
      <c r="C305" s="11" t="str">
        <f>IF(TipoT!C305=0,"",TipoT!C305)</f>
        <v/>
      </c>
      <c r="D305" s="45" t="str">
        <f>IF(C305="","",VLOOKUP(C305,TipoT!$C$7:$E$506,2,0))</f>
        <v/>
      </c>
      <c r="E305" s="43"/>
      <c r="F305" s="43"/>
      <c r="G305" s="8" t="str">
        <f t="shared" si="21"/>
        <v/>
      </c>
      <c r="H305" s="13"/>
      <c r="I305" s="11" t="str">
        <f>IF(C305="","",VLOOKUP(C305,TipoT!$C$7:$F$506,4,0))</f>
        <v/>
      </c>
      <c r="J305" s="11" t="str">
        <f>IF(I305="","",VLOOKUP(I305,Empleados!$C$7:$F$1006,4,0))</f>
        <v/>
      </c>
      <c r="K305" s="11" t="str">
        <f>IF(C305="","",VLOOKUP(C305,TipoT!$C$7:$G$506,5,0))</f>
        <v/>
      </c>
      <c r="L305" s="3"/>
      <c r="M305" s="68"/>
      <c r="N305" s="31"/>
      <c r="O305" s="70" t="str">
        <f t="shared" si="22"/>
        <v/>
      </c>
      <c r="P305" s="70" t="str">
        <f t="shared" si="23"/>
        <v/>
      </c>
      <c r="Q305" s="70" t="str">
        <f t="shared" si="25"/>
        <v/>
      </c>
      <c r="R305" s="3"/>
      <c r="S305" s="5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>
        <f>TipoT!C305</f>
        <v>0</v>
      </c>
      <c r="AI305" s="1">
        <f>Áreas!F305</f>
        <v>0</v>
      </c>
      <c r="AJ305" s="1"/>
      <c r="AK305" s="1"/>
      <c r="AL305" s="1">
        <f t="shared" si="24"/>
        <v>0</v>
      </c>
      <c r="AM305" s="1" t="e">
        <f>IF(C305=0,0,VLOOKUP(C305,TipoT!$C$7:$G$506,5,0))</f>
        <v>#N/A</v>
      </c>
    </row>
    <row r="306" spans="3:39" ht="25.35" customHeight="1" thickTop="1" thickBot="1" x14ac:dyDescent="0.3">
      <c r="C306" s="11" t="str">
        <f>IF(TipoT!C306=0,"",TipoT!C306)</f>
        <v/>
      </c>
      <c r="D306" s="45" t="str">
        <f>IF(C306="","",VLOOKUP(C306,TipoT!$C$7:$E$506,2,0))</f>
        <v/>
      </c>
      <c r="E306" s="43"/>
      <c r="F306" s="43"/>
      <c r="G306" s="8" t="str">
        <f t="shared" si="21"/>
        <v/>
      </c>
      <c r="H306" s="13"/>
      <c r="I306" s="11" t="str">
        <f>IF(C306="","",VLOOKUP(C306,TipoT!$C$7:$F$506,4,0))</f>
        <v/>
      </c>
      <c r="J306" s="11" t="str">
        <f>IF(I306="","",VLOOKUP(I306,Empleados!$C$7:$F$1006,4,0))</f>
        <v/>
      </c>
      <c r="K306" s="11" t="str">
        <f>IF(C306="","",VLOOKUP(C306,TipoT!$C$7:$G$506,5,0))</f>
        <v/>
      </c>
      <c r="L306" s="3"/>
      <c r="M306" s="68"/>
      <c r="N306" s="31"/>
      <c r="O306" s="70" t="str">
        <f t="shared" si="22"/>
        <v/>
      </c>
      <c r="P306" s="70" t="str">
        <f t="shared" si="23"/>
        <v/>
      </c>
      <c r="Q306" s="70" t="str">
        <f t="shared" si="25"/>
        <v/>
      </c>
      <c r="R306" s="3"/>
      <c r="S306" s="5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>
        <f>TipoT!C306</f>
        <v>0</v>
      </c>
      <c r="AI306" s="1">
        <f>Áreas!F306</f>
        <v>0</v>
      </c>
      <c r="AJ306" s="1"/>
      <c r="AK306" s="1"/>
      <c r="AL306" s="1">
        <f t="shared" si="24"/>
        <v>0</v>
      </c>
      <c r="AM306" s="1" t="e">
        <f>IF(C306=0,0,VLOOKUP(C306,TipoT!$C$7:$G$506,5,0))</f>
        <v>#N/A</v>
      </c>
    </row>
    <row r="307" spans="3:39" ht="25.35" customHeight="1" thickTop="1" thickBot="1" x14ac:dyDescent="0.3">
      <c r="C307" s="11" t="str">
        <f>IF(TipoT!C307=0,"",TipoT!C307)</f>
        <v/>
      </c>
      <c r="D307" s="45" t="str">
        <f>IF(C307="","",VLOOKUP(C307,TipoT!$C$7:$E$506,2,0))</f>
        <v/>
      </c>
      <c r="E307" s="43"/>
      <c r="F307" s="43"/>
      <c r="G307" s="8" t="str">
        <f t="shared" si="21"/>
        <v/>
      </c>
      <c r="H307" s="13"/>
      <c r="I307" s="11" t="str">
        <f>IF(C307="","",VLOOKUP(C307,TipoT!$C$7:$F$506,4,0))</f>
        <v/>
      </c>
      <c r="J307" s="11" t="str">
        <f>IF(I307="","",VLOOKUP(I307,Empleados!$C$7:$F$1006,4,0))</f>
        <v/>
      </c>
      <c r="K307" s="11" t="str">
        <f>IF(C307="","",VLOOKUP(C307,TipoT!$C$7:$G$506,5,0))</f>
        <v/>
      </c>
      <c r="L307" s="3"/>
      <c r="M307" s="68"/>
      <c r="N307" s="31"/>
      <c r="O307" s="70" t="str">
        <f t="shared" si="22"/>
        <v/>
      </c>
      <c r="P307" s="70" t="str">
        <f t="shared" si="23"/>
        <v/>
      </c>
      <c r="Q307" s="70" t="str">
        <f t="shared" si="25"/>
        <v/>
      </c>
      <c r="R307" s="3"/>
      <c r="S307" s="5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>
        <f>TipoT!C307</f>
        <v>0</v>
      </c>
      <c r="AI307" s="1">
        <f>Áreas!F307</f>
        <v>0</v>
      </c>
      <c r="AJ307" s="1"/>
      <c r="AK307" s="1"/>
      <c r="AL307" s="1">
        <f t="shared" si="24"/>
        <v>0</v>
      </c>
      <c r="AM307" s="1" t="e">
        <f>IF(C307=0,0,VLOOKUP(C307,TipoT!$C$7:$G$506,5,0))</f>
        <v>#N/A</v>
      </c>
    </row>
    <row r="308" spans="3:39" ht="25.35" customHeight="1" thickTop="1" thickBot="1" x14ac:dyDescent="0.3">
      <c r="C308" s="11" t="str">
        <f>IF(TipoT!C308=0,"",TipoT!C308)</f>
        <v/>
      </c>
      <c r="D308" s="45" t="str">
        <f>IF(C308="","",VLOOKUP(C308,TipoT!$C$7:$E$506,2,0))</f>
        <v/>
      </c>
      <c r="E308" s="43"/>
      <c r="F308" s="43"/>
      <c r="G308" s="8" t="str">
        <f t="shared" si="21"/>
        <v/>
      </c>
      <c r="H308" s="13"/>
      <c r="I308" s="11" t="str">
        <f>IF(C308="","",VLOOKUP(C308,TipoT!$C$7:$F$506,4,0))</f>
        <v/>
      </c>
      <c r="J308" s="11" t="str">
        <f>IF(I308="","",VLOOKUP(I308,Empleados!$C$7:$F$1006,4,0))</f>
        <v/>
      </c>
      <c r="K308" s="11" t="str">
        <f>IF(C308="","",VLOOKUP(C308,TipoT!$C$7:$G$506,5,0))</f>
        <v/>
      </c>
      <c r="L308" s="3"/>
      <c r="M308" s="68"/>
      <c r="N308" s="31"/>
      <c r="O308" s="70" t="str">
        <f t="shared" si="22"/>
        <v/>
      </c>
      <c r="P308" s="70" t="str">
        <f t="shared" si="23"/>
        <v/>
      </c>
      <c r="Q308" s="70" t="str">
        <f t="shared" si="25"/>
        <v/>
      </c>
      <c r="R308" s="3"/>
      <c r="S308" s="5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>
        <f>TipoT!C308</f>
        <v>0</v>
      </c>
      <c r="AI308" s="1">
        <f>Áreas!F308</f>
        <v>0</v>
      </c>
      <c r="AJ308" s="1"/>
      <c r="AK308" s="1"/>
      <c r="AL308" s="1">
        <f t="shared" si="24"/>
        <v>0</v>
      </c>
      <c r="AM308" s="1" t="e">
        <f>IF(C308=0,0,VLOOKUP(C308,TipoT!$C$7:$G$506,5,0))</f>
        <v>#N/A</v>
      </c>
    </row>
    <row r="309" spans="3:39" ht="25.35" customHeight="1" thickTop="1" thickBot="1" x14ac:dyDescent="0.3">
      <c r="C309" s="11" t="str">
        <f>IF(TipoT!C309=0,"",TipoT!C309)</f>
        <v/>
      </c>
      <c r="D309" s="45" t="str">
        <f>IF(C309="","",VLOOKUP(C309,TipoT!$C$7:$E$506,2,0))</f>
        <v/>
      </c>
      <c r="E309" s="43"/>
      <c r="F309" s="43"/>
      <c r="G309" s="8" t="str">
        <f t="shared" si="21"/>
        <v/>
      </c>
      <c r="H309" s="13"/>
      <c r="I309" s="11" t="str">
        <f>IF(C309="","",VLOOKUP(C309,TipoT!$C$7:$F$506,4,0))</f>
        <v/>
      </c>
      <c r="J309" s="11" t="str">
        <f>IF(I309="","",VLOOKUP(I309,Empleados!$C$7:$F$1006,4,0))</f>
        <v/>
      </c>
      <c r="K309" s="11" t="str">
        <f>IF(C309="","",VLOOKUP(C309,TipoT!$C$7:$G$506,5,0))</f>
        <v/>
      </c>
      <c r="L309" s="3"/>
      <c r="M309" s="68"/>
      <c r="N309" s="31"/>
      <c r="O309" s="70" t="str">
        <f t="shared" si="22"/>
        <v/>
      </c>
      <c r="P309" s="70" t="str">
        <f t="shared" si="23"/>
        <v/>
      </c>
      <c r="Q309" s="70" t="str">
        <f t="shared" si="25"/>
        <v/>
      </c>
      <c r="R309" s="3"/>
      <c r="S309" s="5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>
        <f>TipoT!C309</f>
        <v>0</v>
      </c>
      <c r="AI309" s="1">
        <f>Áreas!F309</f>
        <v>0</v>
      </c>
      <c r="AJ309" s="1"/>
      <c r="AK309" s="1"/>
      <c r="AL309" s="1">
        <f t="shared" si="24"/>
        <v>0</v>
      </c>
      <c r="AM309" s="1" t="e">
        <f>IF(C309=0,0,VLOOKUP(C309,TipoT!$C$7:$G$506,5,0))</f>
        <v>#N/A</v>
      </c>
    </row>
    <row r="310" spans="3:39" ht="25.35" customHeight="1" thickTop="1" thickBot="1" x14ac:dyDescent="0.3">
      <c r="C310" s="11" t="str">
        <f>IF(TipoT!C310=0,"",TipoT!C310)</f>
        <v/>
      </c>
      <c r="D310" s="45" t="str">
        <f>IF(C310="","",VLOOKUP(C310,TipoT!$C$7:$E$506,2,0))</f>
        <v/>
      </c>
      <c r="E310" s="43"/>
      <c r="F310" s="43"/>
      <c r="G310" s="8" t="str">
        <f t="shared" si="21"/>
        <v/>
      </c>
      <c r="H310" s="13"/>
      <c r="I310" s="11" t="str">
        <f>IF(C310="","",VLOOKUP(C310,TipoT!$C$7:$F$506,4,0))</f>
        <v/>
      </c>
      <c r="J310" s="11" t="str">
        <f>IF(I310="","",VLOOKUP(I310,Empleados!$C$7:$F$1006,4,0))</f>
        <v/>
      </c>
      <c r="K310" s="11" t="str">
        <f>IF(C310="","",VLOOKUP(C310,TipoT!$C$7:$G$506,5,0))</f>
        <v/>
      </c>
      <c r="L310" s="3"/>
      <c r="M310" s="68"/>
      <c r="N310" s="31"/>
      <c r="O310" s="70" t="str">
        <f t="shared" si="22"/>
        <v/>
      </c>
      <c r="P310" s="70" t="str">
        <f t="shared" si="23"/>
        <v/>
      </c>
      <c r="Q310" s="70" t="str">
        <f t="shared" si="25"/>
        <v/>
      </c>
      <c r="R310" s="3"/>
      <c r="S310" s="5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>
        <f>TipoT!C310</f>
        <v>0</v>
      </c>
      <c r="AI310" s="1">
        <f>Áreas!F310</f>
        <v>0</v>
      </c>
      <c r="AJ310" s="1"/>
      <c r="AK310" s="1"/>
      <c r="AL310" s="1">
        <f t="shared" si="24"/>
        <v>0</v>
      </c>
      <c r="AM310" s="1" t="e">
        <f>IF(C310=0,0,VLOOKUP(C310,TipoT!$C$7:$G$506,5,0))</f>
        <v>#N/A</v>
      </c>
    </row>
    <row r="311" spans="3:39" ht="25.35" customHeight="1" thickTop="1" thickBot="1" x14ac:dyDescent="0.3">
      <c r="C311" s="11" t="str">
        <f>IF(TipoT!C311=0,"",TipoT!C311)</f>
        <v/>
      </c>
      <c r="D311" s="45" t="str">
        <f>IF(C311="","",VLOOKUP(C311,TipoT!$C$7:$E$506,2,0))</f>
        <v/>
      </c>
      <c r="E311" s="43"/>
      <c r="F311" s="43"/>
      <c r="G311" s="8" t="str">
        <f t="shared" si="21"/>
        <v/>
      </c>
      <c r="H311" s="13"/>
      <c r="I311" s="11" t="str">
        <f>IF(C311="","",VLOOKUP(C311,TipoT!$C$7:$F$506,4,0))</f>
        <v/>
      </c>
      <c r="J311" s="11" t="str">
        <f>IF(I311="","",VLOOKUP(I311,Empleados!$C$7:$F$1006,4,0))</f>
        <v/>
      </c>
      <c r="K311" s="11" t="str">
        <f>IF(C311="","",VLOOKUP(C311,TipoT!$C$7:$G$506,5,0))</f>
        <v/>
      </c>
      <c r="L311" s="3"/>
      <c r="M311" s="68"/>
      <c r="N311" s="31"/>
      <c r="O311" s="70" t="str">
        <f t="shared" si="22"/>
        <v/>
      </c>
      <c r="P311" s="70" t="str">
        <f t="shared" si="23"/>
        <v/>
      </c>
      <c r="Q311" s="70" t="str">
        <f t="shared" si="25"/>
        <v/>
      </c>
      <c r="R311" s="3"/>
      <c r="S311" s="5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>
        <f>TipoT!C311</f>
        <v>0</v>
      </c>
      <c r="AI311" s="1">
        <f>Áreas!F311</f>
        <v>0</v>
      </c>
      <c r="AJ311" s="1"/>
      <c r="AK311" s="1"/>
      <c r="AL311" s="1">
        <f t="shared" si="24"/>
        <v>0</v>
      </c>
      <c r="AM311" s="1" t="e">
        <f>IF(C311=0,0,VLOOKUP(C311,TipoT!$C$7:$G$506,5,0))</f>
        <v>#N/A</v>
      </c>
    </row>
    <row r="312" spans="3:39" ht="25.35" customHeight="1" thickTop="1" thickBot="1" x14ac:dyDescent="0.3">
      <c r="C312" s="11" t="str">
        <f>IF(TipoT!C312=0,"",TipoT!C312)</f>
        <v/>
      </c>
      <c r="D312" s="45" t="str">
        <f>IF(C312="","",VLOOKUP(C312,TipoT!$C$7:$E$506,2,0))</f>
        <v/>
      </c>
      <c r="E312" s="43"/>
      <c r="F312" s="43"/>
      <c r="G312" s="8" t="str">
        <f t="shared" si="21"/>
        <v/>
      </c>
      <c r="H312" s="13"/>
      <c r="I312" s="11" t="str">
        <f>IF(C312="","",VLOOKUP(C312,TipoT!$C$7:$F$506,4,0))</f>
        <v/>
      </c>
      <c r="J312" s="11" t="str">
        <f>IF(I312="","",VLOOKUP(I312,Empleados!$C$7:$F$1006,4,0))</f>
        <v/>
      </c>
      <c r="K312" s="11" t="str">
        <f>IF(C312="","",VLOOKUP(C312,TipoT!$C$7:$G$506,5,0))</f>
        <v/>
      </c>
      <c r="L312" s="3"/>
      <c r="M312" s="68"/>
      <c r="N312" s="31"/>
      <c r="O312" s="70" t="str">
        <f t="shared" si="22"/>
        <v/>
      </c>
      <c r="P312" s="70" t="str">
        <f t="shared" si="23"/>
        <v/>
      </c>
      <c r="Q312" s="70" t="str">
        <f t="shared" si="25"/>
        <v/>
      </c>
      <c r="R312" s="3"/>
      <c r="S312" s="5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>
        <f>TipoT!C312</f>
        <v>0</v>
      </c>
      <c r="AI312" s="1">
        <f>Áreas!F312</f>
        <v>0</v>
      </c>
      <c r="AJ312" s="1"/>
      <c r="AK312" s="1"/>
      <c r="AL312" s="1">
        <f t="shared" si="24"/>
        <v>0</v>
      </c>
      <c r="AM312" s="1" t="e">
        <f>IF(C312=0,0,VLOOKUP(C312,TipoT!$C$7:$G$506,5,0))</f>
        <v>#N/A</v>
      </c>
    </row>
    <row r="313" spans="3:39" ht="25.35" customHeight="1" thickTop="1" thickBot="1" x14ac:dyDescent="0.3">
      <c r="C313" s="11" t="str">
        <f>IF(TipoT!C313=0,"",TipoT!C313)</f>
        <v/>
      </c>
      <c r="D313" s="45" t="str">
        <f>IF(C313="","",VLOOKUP(C313,TipoT!$C$7:$E$506,2,0))</f>
        <v/>
      </c>
      <c r="E313" s="43"/>
      <c r="F313" s="43"/>
      <c r="G313" s="8" t="str">
        <f t="shared" si="21"/>
        <v/>
      </c>
      <c r="H313" s="13"/>
      <c r="I313" s="11" t="str">
        <f>IF(C313="","",VLOOKUP(C313,TipoT!$C$7:$F$506,4,0))</f>
        <v/>
      </c>
      <c r="J313" s="11" t="str">
        <f>IF(I313="","",VLOOKUP(I313,Empleados!$C$7:$F$1006,4,0))</f>
        <v/>
      </c>
      <c r="K313" s="11" t="str">
        <f>IF(C313="","",VLOOKUP(C313,TipoT!$C$7:$G$506,5,0))</f>
        <v/>
      </c>
      <c r="L313" s="3"/>
      <c r="M313" s="68"/>
      <c r="N313" s="31"/>
      <c r="O313" s="70" t="str">
        <f t="shared" si="22"/>
        <v/>
      </c>
      <c r="P313" s="70" t="str">
        <f t="shared" si="23"/>
        <v/>
      </c>
      <c r="Q313" s="70" t="str">
        <f t="shared" si="25"/>
        <v/>
      </c>
      <c r="R313" s="3"/>
      <c r="S313" s="5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>
        <f>TipoT!C313</f>
        <v>0</v>
      </c>
      <c r="AI313" s="1">
        <f>Áreas!F313</f>
        <v>0</v>
      </c>
      <c r="AJ313" s="1"/>
      <c r="AK313" s="1"/>
      <c r="AL313" s="1">
        <f t="shared" si="24"/>
        <v>0</v>
      </c>
      <c r="AM313" s="1" t="e">
        <f>IF(C313=0,0,VLOOKUP(C313,TipoT!$C$7:$G$506,5,0))</f>
        <v>#N/A</v>
      </c>
    </row>
    <row r="314" spans="3:39" ht="25.35" customHeight="1" thickTop="1" thickBot="1" x14ac:dyDescent="0.3">
      <c r="C314" s="11" t="str">
        <f>IF(TipoT!C314=0,"",TipoT!C314)</f>
        <v/>
      </c>
      <c r="D314" s="45" t="str">
        <f>IF(C314="","",VLOOKUP(C314,TipoT!$C$7:$E$506,2,0))</f>
        <v/>
      </c>
      <c r="E314" s="43"/>
      <c r="F314" s="43"/>
      <c r="G314" s="8" t="str">
        <f t="shared" si="21"/>
        <v/>
      </c>
      <c r="H314" s="13"/>
      <c r="I314" s="11" t="str">
        <f>IF(C314="","",VLOOKUP(C314,TipoT!$C$7:$F$506,4,0))</f>
        <v/>
      </c>
      <c r="J314" s="11" t="str">
        <f>IF(I314="","",VLOOKUP(I314,Empleados!$C$7:$F$1006,4,0))</f>
        <v/>
      </c>
      <c r="K314" s="11" t="str">
        <f>IF(C314="","",VLOOKUP(C314,TipoT!$C$7:$G$506,5,0))</f>
        <v/>
      </c>
      <c r="L314" s="3"/>
      <c r="M314" s="68"/>
      <c r="N314" s="31"/>
      <c r="O314" s="70" t="str">
        <f t="shared" si="22"/>
        <v/>
      </c>
      <c r="P314" s="70" t="str">
        <f t="shared" si="23"/>
        <v/>
      </c>
      <c r="Q314" s="70" t="str">
        <f t="shared" si="25"/>
        <v/>
      </c>
      <c r="R314" s="3"/>
      <c r="S314" s="5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>
        <f>TipoT!C314</f>
        <v>0</v>
      </c>
      <c r="AI314" s="1">
        <f>Áreas!F314</f>
        <v>0</v>
      </c>
      <c r="AJ314" s="1"/>
      <c r="AK314" s="1"/>
      <c r="AL314" s="1">
        <f t="shared" si="24"/>
        <v>0</v>
      </c>
      <c r="AM314" s="1" t="e">
        <f>IF(C314=0,0,VLOOKUP(C314,TipoT!$C$7:$G$506,5,0))</f>
        <v>#N/A</v>
      </c>
    </row>
    <row r="315" spans="3:39" ht="25.35" customHeight="1" thickTop="1" thickBot="1" x14ac:dyDescent="0.3">
      <c r="C315" s="11" t="str">
        <f>IF(TipoT!C315=0,"",TipoT!C315)</f>
        <v/>
      </c>
      <c r="D315" s="45" t="str">
        <f>IF(C315="","",VLOOKUP(C315,TipoT!$C$7:$E$506,2,0))</f>
        <v/>
      </c>
      <c r="E315" s="43"/>
      <c r="F315" s="43"/>
      <c r="G315" s="8" t="str">
        <f t="shared" si="21"/>
        <v/>
      </c>
      <c r="H315" s="13"/>
      <c r="I315" s="11" t="str">
        <f>IF(C315="","",VLOOKUP(C315,TipoT!$C$7:$F$506,4,0))</f>
        <v/>
      </c>
      <c r="J315" s="11" t="str">
        <f>IF(I315="","",VLOOKUP(I315,Empleados!$C$7:$F$1006,4,0))</f>
        <v/>
      </c>
      <c r="K315" s="11" t="str">
        <f>IF(C315="","",VLOOKUP(C315,TipoT!$C$7:$G$506,5,0))</f>
        <v/>
      </c>
      <c r="L315" s="3"/>
      <c r="M315" s="68"/>
      <c r="N315" s="31"/>
      <c r="O315" s="70" t="str">
        <f t="shared" si="22"/>
        <v/>
      </c>
      <c r="P315" s="70" t="str">
        <f t="shared" si="23"/>
        <v/>
      </c>
      <c r="Q315" s="70" t="str">
        <f t="shared" si="25"/>
        <v/>
      </c>
      <c r="R315" s="3"/>
      <c r="S315" s="5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>
        <f>TipoT!C315</f>
        <v>0</v>
      </c>
      <c r="AI315" s="1">
        <f>Áreas!F315</f>
        <v>0</v>
      </c>
      <c r="AJ315" s="1"/>
      <c r="AK315" s="1"/>
      <c r="AL315" s="1">
        <f t="shared" si="24"/>
        <v>0</v>
      </c>
      <c r="AM315" s="1" t="e">
        <f>IF(C315=0,0,VLOOKUP(C315,TipoT!$C$7:$G$506,5,0))</f>
        <v>#N/A</v>
      </c>
    </row>
    <row r="316" spans="3:39" ht="25.35" customHeight="1" thickTop="1" thickBot="1" x14ac:dyDescent="0.3">
      <c r="C316" s="11" t="str">
        <f>IF(TipoT!C316=0,"",TipoT!C316)</f>
        <v/>
      </c>
      <c r="D316" s="45" t="str">
        <f>IF(C316="","",VLOOKUP(C316,TipoT!$C$7:$E$506,2,0))</f>
        <v/>
      </c>
      <c r="E316" s="43"/>
      <c r="F316" s="43"/>
      <c r="G316" s="8" t="str">
        <f t="shared" si="21"/>
        <v/>
      </c>
      <c r="H316" s="13"/>
      <c r="I316" s="11" t="str">
        <f>IF(C316="","",VLOOKUP(C316,TipoT!$C$7:$F$506,4,0))</f>
        <v/>
      </c>
      <c r="J316" s="11" t="str">
        <f>IF(I316="","",VLOOKUP(I316,Empleados!$C$7:$F$1006,4,0))</f>
        <v/>
      </c>
      <c r="K316" s="11" t="str">
        <f>IF(C316="","",VLOOKUP(C316,TipoT!$C$7:$G$506,5,0))</f>
        <v/>
      </c>
      <c r="L316" s="3"/>
      <c r="M316" s="68"/>
      <c r="N316" s="31"/>
      <c r="O316" s="70" t="str">
        <f t="shared" si="22"/>
        <v/>
      </c>
      <c r="P316" s="70" t="str">
        <f t="shared" si="23"/>
        <v/>
      </c>
      <c r="Q316" s="70" t="str">
        <f t="shared" si="25"/>
        <v/>
      </c>
      <c r="R316" s="3"/>
      <c r="S316" s="5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>
        <f>TipoT!C316</f>
        <v>0</v>
      </c>
      <c r="AI316" s="1">
        <f>Áreas!F316</f>
        <v>0</v>
      </c>
      <c r="AJ316" s="1"/>
      <c r="AK316" s="1"/>
      <c r="AL316" s="1">
        <f t="shared" si="24"/>
        <v>0</v>
      </c>
      <c r="AM316" s="1" t="e">
        <f>IF(C316=0,0,VLOOKUP(C316,TipoT!$C$7:$G$506,5,0))</f>
        <v>#N/A</v>
      </c>
    </row>
    <row r="317" spans="3:39" ht="25.35" customHeight="1" thickTop="1" thickBot="1" x14ac:dyDescent="0.3">
      <c r="C317" s="11" t="str">
        <f>IF(TipoT!C317=0,"",TipoT!C317)</f>
        <v/>
      </c>
      <c r="D317" s="45" t="str">
        <f>IF(C317="","",VLOOKUP(C317,TipoT!$C$7:$E$506,2,0))</f>
        <v/>
      </c>
      <c r="E317" s="43"/>
      <c r="F317" s="43"/>
      <c r="G317" s="8" t="str">
        <f t="shared" si="21"/>
        <v/>
      </c>
      <c r="H317" s="13"/>
      <c r="I317" s="11" t="str">
        <f>IF(C317="","",VLOOKUP(C317,TipoT!$C$7:$F$506,4,0))</f>
        <v/>
      </c>
      <c r="J317" s="11" t="str">
        <f>IF(I317="","",VLOOKUP(I317,Empleados!$C$7:$F$1006,4,0))</f>
        <v/>
      </c>
      <c r="K317" s="11" t="str">
        <f>IF(C317="","",VLOOKUP(C317,TipoT!$C$7:$G$506,5,0))</f>
        <v/>
      </c>
      <c r="L317" s="3"/>
      <c r="M317" s="68"/>
      <c r="N317" s="31"/>
      <c r="O317" s="70" t="str">
        <f t="shared" si="22"/>
        <v/>
      </c>
      <c r="P317" s="70" t="str">
        <f t="shared" si="23"/>
        <v/>
      </c>
      <c r="Q317" s="70" t="str">
        <f t="shared" si="25"/>
        <v/>
      </c>
      <c r="R317" s="3"/>
      <c r="S317" s="5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>
        <f>TipoT!C317</f>
        <v>0</v>
      </c>
      <c r="AI317" s="1">
        <f>Áreas!F317</f>
        <v>0</v>
      </c>
      <c r="AJ317" s="1"/>
      <c r="AK317" s="1"/>
      <c r="AL317" s="1">
        <f t="shared" si="24"/>
        <v>0</v>
      </c>
      <c r="AM317" s="1" t="e">
        <f>IF(C317=0,0,VLOOKUP(C317,TipoT!$C$7:$G$506,5,0))</f>
        <v>#N/A</v>
      </c>
    </row>
    <row r="318" spans="3:39" ht="25.35" customHeight="1" thickTop="1" thickBot="1" x14ac:dyDescent="0.3">
      <c r="C318" s="11" t="str">
        <f>IF(TipoT!C318=0,"",TipoT!C318)</f>
        <v/>
      </c>
      <c r="D318" s="45" t="str">
        <f>IF(C318="","",VLOOKUP(C318,TipoT!$C$7:$E$506,2,0))</f>
        <v/>
      </c>
      <c r="E318" s="43"/>
      <c r="F318" s="43"/>
      <c r="G318" s="8" t="str">
        <f t="shared" si="21"/>
        <v/>
      </c>
      <c r="H318" s="13"/>
      <c r="I318" s="11" t="str">
        <f>IF(C318="","",VLOOKUP(C318,TipoT!$C$7:$F$506,4,0))</f>
        <v/>
      </c>
      <c r="J318" s="11" t="str">
        <f>IF(I318="","",VLOOKUP(I318,Empleados!$C$7:$F$1006,4,0))</f>
        <v/>
      </c>
      <c r="K318" s="11" t="str">
        <f>IF(C318="","",VLOOKUP(C318,TipoT!$C$7:$G$506,5,0))</f>
        <v/>
      </c>
      <c r="L318" s="3"/>
      <c r="M318" s="68"/>
      <c r="N318" s="31"/>
      <c r="O318" s="70" t="str">
        <f t="shared" si="22"/>
        <v/>
      </c>
      <c r="P318" s="70" t="str">
        <f t="shared" si="23"/>
        <v/>
      </c>
      <c r="Q318" s="70" t="str">
        <f t="shared" si="25"/>
        <v/>
      </c>
      <c r="R318" s="3"/>
      <c r="S318" s="5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>
        <f>TipoT!C318</f>
        <v>0</v>
      </c>
      <c r="AI318" s="1">
        <f>Áreas!F318</f>
        <v>0</v>
      </c>
      <c r="AJ318" s="1"/>
      <c r="AK318" s="1"/>
      <c r="AL318" s="1">
        <f t="shared" si="24"/>
        <v>0</v>
      </c>
      <c r="AM318" s="1" t="e">
        <f>IF(C318=0,0,VLOOKUP(C318,TipoT!$C$7:$G$506,5,0))</f>
        <v>#N/A</v>
      </c>
    </row>
    <row r="319" spans="3:39" ht="25.35" customHeight="1" thickTop="1" thickBot="1" x14ac:dyDescent="0.3">
      <c r="C319" s="11" t="str">
        <f>IF(TipoT!C319=0,"",TipoT!C319)</f>
        <v/>
      </c>
      <c r="D319" s="45" t="str">
        <f>IF(C319="","",VLOOKUP(C319,TipoT!$C$7:$E$506,2,0))</f>
        <v/>
      </c>
      <c r="E319" s="43"/>
      <c r="F319" s="43"/>
      <c r="G319" s="8" t="str">
        <f t="shared" si="21"/>
        <v/>
      </c>
      <c r="H319" s="13"/>
      <c r="I319" s="11" t="str">
        <f>IF(C319="","",VLOOKUP(C319,TipoT!$C$7:$F$506,4,0))</f>
        <v/>
      </c>
      <c r="J319" s="11" t="str">
        <f>IF(I319="","",VLOOKUP(I319,Empleados!$C$7:$F$1006,4,0))</f>
        <v/>
      </c>
      <c r="K319" s="11" t="str">
        <f>IF(C319="","",VLOOKUP(C319,TipoT!$C$7:$G$506,5,0))</f>
        <v/>
      </c>
      <c r="L319" s="3"/>
      <c r="M319" s="68"/>
      <c r="N319" s="31"/>
      <c r="O319" s="70" t="str">
        <f t="shared" si="22"/>
        <v/>
      </c>
      <c r="P319" s="70" t="str">
        <f t="shared" si="23"/>
        <v/>
      </c>
      <c r="Q319" s="70" t="str">
        <f t="shared" si="25"/>
        <v/>
      </c>
      <c r="R319" s="3"/>
      <c r="S319" s="5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>
        <f>TipoT!C319</f>
        <v>0</v>
      </c>
      <c r="AI319" s="1">
        <f>Áreas!F319</f>
        <v>0</v>
      </c>
      <c r="AJ319" s="1"/>
      <c r="AK319" s="1"/>
      <c r="AL319" s="1">
        <f t="shared" si="24"/>
        <v>0</v>
      </c>
      <c r="AM319" s="1" t="e">
        <f>IF(C319=0,0,VLOOKUP(C319,TipoT!$C$7:$G$506,5,0))</f>
        <v>#N/A</v>
      </c>
    </row>
    <row r="320" spans="3:39" ht="25.35" customHeight="1" thickTop="1" thickBot="1" x14ac:dyDescent="0.3">
      <c r="C320" s="11" t="str">
        <f>IF(TipoT!C320=0,"",TipoT!C320)</f>
        <v/>
      </c>
      <c r="D320" s="45" t="str">
        <f>IF(C320="","",VLOOKUP(C320,TipoT!$C$7:$E$506,2,0))</f>
        <v/>
      </c>
      <c r="E320" s="43"/>
      <c r="F320" s="43"/>
      <c r="G320" s="8" t="str">
        <f t="shared" si="21"/>
        <v/>
      </c>
      <c r="H320" s="13"/>
      <c r="I320" s="11" t="str">
        <f>IF(C320="","",VLOOKUP(C320,TipoT!$C$7:$F$506,4,0))</f>
        <v/>
      </c>
      <c r="J320" s="11" t="str">
        <f>IF(I320="","",VLOOKUP(I320,Empleados!$C$7:$F$1006,4,0))</f>
        <v/>
      </c>
      <c r="K320" s="11" t="str">
        <f>IF(C320="","",VLOOKUP(C320,TipoT!$C$7:$G$506,5,0))</f>
        <v/>
      </c>
      <c r="L320" s="3"/>
      <c r="M320" s="68"/>
      <c r="N320" s="31"/>
      <c r="O320" s="70" t="str">
        <f t="shared" si="22"/>
        <v/>
      </c>
      <c r="P320" s="70" t="str">
        <f t="shared" si="23"/>
        <v/>
      </c>
      <c r="Q320" s="70" t="str">
        <f t="shared" si="25"/>
        <v/>
      </c>
      <c r="R320" s="3"/>
      <c r="S320" s="5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>
        <f>TipoT!C320</f>
        <v>0</v>
      </c>
      <c r="AI320" s="1">
        <f>Áreas!F320</f>
        <v>0</v>
      </c>
      <c r="AJ320" s="1"/>
      <c r="AK320" s="1"/>
      <c r="AL320" s="1">
        <f t="shared" si="24"/>
        <v>0</v>
      </c>
      <c r="AM320" s="1" t="e">
        <f>IF(C320=0,0,VLOOKUP(C320,TipoT!$C$7:$G$506,5,0))</f>
        <v>#N/A</v>
      </c>
    </row>
    <row r="321" spans="3:39" ht="25.35" customHeight="1" thickTop="1" thickBot="1" x14ac:dyDescent="0.3">
      <c r="C321" s="11" t="str">
        <f>IF(TipoT!C321=0,"",TipoT!C321)</f>
        <v/>
      </c>
      <c r="D321" s="45" t="str">
        <f>IF(C321="","",VLOOKUP(C321,TipoT!$C$7:$E$506,2,0))</f>
        <v/>
      </c>
      <c r="E321" s="43"/>
      <c r="F321" s="43"/>
      <c r="G321" s="8" t="str">
        <f t="shared" si="21"/>
        <v/>
      </c>
      <c r="H321" s="13"/>
      <c r="I321" s="11" t="str">
        <f>IF(C321="","",VLOOKUP(C321,TipoT!$C$7:$F$506,4,0))</f>
        <v/>
      </c>
      <c r="J321" s="11" t="str">
        <f>IF(I321="","",VLOOKUP(I321,Empleados!$C$7:$F$1006,4,0))</f>
        <v/>
      </c>
      <c r="K321" s="11" t="str">
        <f>IF(C321="","",VLOOKUP(C321,TipoT!$C$7:$G$506,5,0))</f>
        <v/>
      </c>
      <c r="L321" s="3"/>
      <c r="M321" s="68"/>
      <c r="N321" s="31"/>
      <c r="O321" s="70" t="str">
        <f t="shared" si="22"/>
        <v/>
      </c>
      <c r="P321" s="70" t="str">
        <f t="shared" si="23"/>
        <v/>
      </c>
      <c r="Q321" s="70" t="str">
        <f t="shared" si="25"/>
        <v/>
      </c>
      <c r="R321" s="3"/>
      <c r="S321" s="5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>
        <f>TipoT!C321</f>
        <v>0</v>
      </c>
      <c r="AI321" s="1">
        <f>Áreas!F321</f>
        <v>0</v>
      </c>
      <c r="AJ321" s="1"/>
      <c r="AK321" s="1"/>
      <c r="AL321" s="1">
        <f t="shared" si="24"/>
        <v>0</v>
      </c>
      <c r="AM321" s="1" t="e">
        <f>IF(C321=0,0,VLOOKUP(C321,TipoT!$C$7:$G$506,5,0))</f>
        <v>#N/A</v>
      </c>
    </row>
    <row r="322" spans="3:39" ht="25.35" customHeight="1" thickTop="1" thickBot="1" x14ac:dyDescent="0.3">
      <c r="C322" s="11" t="str">
        <f>IF(TipoT!C322=0,"",TipoT!C322)</f>
        <v/>
      </c>
      <c r="D322" s="45" t="str">
        <f>IF(C322="","",VLOOKUP(C322,TipoT!$C$7:$E$506,2,0))</f>
        <v/>
      </c>
      <c r="E322" s="43"/>
      <c r="F322" s="43"/>
      <c r="G322" s="8" t="str">
        <f t="shared" si="21"/>
        <v/>
      </c>
      <c r="H322" s="13"/>
      <c r="I322" s="11" t="str">
        <f>IF(C322="","",VLOOKUP(C322,TipoT!$C$7:$F$506,4,0))</f>
        <v/>
      </c>
      <c r="J322" s="11" t="str">
        <f>IF(I322="","",VLOOKUP(I322,Empleados!$C$7:$F$1006,4,0))</f>
        <v/>
      </c>
      <c r="K322" s="11" t="str">
        <f>IF(C322="","",VLOOKUP(C322,TipoT!$C$7:$G$506,5,0))</f>
        <v/>
      </c>
      <c r="L322" s="3"/>
      <c r="M322" s="68"/>
      <c r="N322" s="31"/>
      <c r="O322" s="70" t="str">
        <f t="shared" si="22"/>
        <v/>
      </c>
      <c r="P322" s="70" t="str">
        <f t="shared" si="23"/>
        <v/>
      </c>
      <c r="Q322" s="70" t="str">
        <f t="shared" si="25"/>
        <v/>
      </c>
      <c r="R322" s="3"/>
      <c r="S322" s="5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>
        <f>TipoT!C322</f>
        <v>0</v>
      </c>
      <c r="AI322" s="1">
        <f>Áreas!F322</f>
        <v>0</v>
      </c>
      <c r="AJ322" s="1"/>
      <c r="AK322" s="1"/>
      <c r="AL322" s="1">
        <f t="shared" si="24"/>
        <v>0</v>
      </c>
      <c r="AM322" s="1" t="e">
        <f>IF(C322=0,0,VLOOKUP(C322,TipoT!$C$7:$G$506,5,0))</f>
        <v>#N/A</v>
      </c>
    </row>
    <row r="323" spans="3:39" ht="25.35" customHeight="1" thickTop="1" thickBot="1" x14ac:dyDescent="0.3">
      <c r="C323" s="11" t="str">
        <f>IF(TipoT!C323=0,"",TipoT!C323)</f>
        <v/>
      </c>
      <c r="D323" s="45" t="str">
        <f>IF(C323="","",VLOOKUP(C323,TipoT!$C$7:$E$506,2,0))</f>
        <v/>
      </c>
      <c r="E323" s="43"/>
      <c r="F323" s="43"/>
      <c r="G323" s="8" t="str">
        <f t="shared" si="21"/>
        <v/>
      </c>
      <c r="H323" s="13"/>
      <c r="I323" s="11" t="str">
        <f>IF(C323="","",VLOOKUP(C323,TipoT!$C$7:$F$506,4,0))</f>
        <v/>
      </c>
      <c r="J323" s="11" t="str">
        <f>IF(I323="","",VLOOKUP(I323,Empleados!$C$7:$F$1006,4,0))</f>
        <v/>
      </c>
      <c r="K323" s="11" t="str">
        <f>IF(C323="","",VLOOKUP(C323,TipoT!$C$7:$G$506,5,0))</f>
        <v/>
      </c>
      <c r="L323" s="3"/>
      <c r="M323" s="68"/>
      <c r="N323" s="31"/>
      <c r="O323" s="70" t="str">
        <f t="shared" si="22"/>
        <v/>
      </c>
      <c r="P323" s="70" t="str">
        <f t="shared" si="23"/>
        <v/>
      </c>
      <c r="Q323" s="70" t="str">
        <f t="shared" si="25"/>
        <v/>
      </c>
      <c r="R323" s="3"/>
      <c r="S323" s="5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>
        <f>TipoT!C323</f>
        <v>0</v>
      </c>
      <c r="AI323" s="1">
        <f>Áreas!F323</f>
        <v>0</v>
      </c>
      <c r="AJ323" s="1"/>
      <c r="AK323" s="1"/>
      <c r="AL323" s="1">
        <f t="shared" si="24"/>
        <v>0</v>
      </c>
      <c r="AM323" s="1" t="e">
        <f>IF(C323=0,0,VLOOKUP(C323,TipoT!$C$7:$G$506,5,0))</f>
        <v>#N/A</v>
      </c>
    </row>
    <row r="324" spans="3:39" ht="25.35" customHeight="1" thickTop="1" thickBot="1" x14ac:dyDescent="0.3">
      <c r="C324" s="11" t="str">
        <f>IF(TipoT!C324=0,"",TipoT!C324)</f>
        <v/>
      </c>
      <c r="D324" s="45" t="str">
        <f>IF(C324="","",VLOOKUP(C324,TipoT!$C$7:$E$506,2,0))</f>
        <v/>
      </c>
      <c r="E324" s="43"/>
      <c r="F324" s="43"/>
      <c r="G324" s="8" t="str">
        <f t="shared" si="21"/>
        <v/>
      </c>
      <c r="H324" s="13"/>
      <c r="I324" s="11" t="str">
        <f>IF(C324="","",VLOOKUP(C324,TipoT!$C$7:$F$506,4,0))</f>
        <v/>
      </c>
      <c r="J324" s="11" t="str">
        <f>IF(I324="","",VLOOKUP(I324,Empleados!$C$7:$F$1006,4,0))</f>
        <v/>
      </c>
      <c r="K324" s="11" t="str">
        <f>IF(C324="","",VLOOKUP(C324,TipoT!$C$7:$G$506,5,0))</f>
        <v/>
      </c>
      <c r="L324" s="3"/>
      <c r="M324" s="68"/>
      <c r="N324" s="31"/>
      <c r="O324" s="70" t="str">
        <f t="shared" si="22"/>
        <v/>
      </c>
      <c r="P324" s="70" t="str">
        <f t="shared" si="23"/>
        <v/>
      </c>
      <c r="Q324" s="70" t="str">
        <f t="shared" si="25"/>
        <v/>
      </c>
      <c r="R324" s="3"/>
      <c r="S324" s="5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>
        <f>TipoT!C324</f>
        <v>0</v>
      </c>
      <c r="AI324" s="1">
        <f>Áreas!F324</f>
        <v>0</v>
      </c>
      <c r="AJ324" s="1"/>
      <c r="AK324" s="1"/>
      <c r="AL324" s="1">
        <f t="shared" si="24"/>
        <v>0</v>
      </c>
      <c r="AM324" s="1" t="e">
        <f>IF(C324=0,0,VLOOKUP(C324,TipoT!$C$7:$G$506,5,0))</f>
        <v>#N/A</v>
      </c>
    </row>
    <row r="325" spans="3:39" ht="25.35" customHeight="1" thickTop="1" thickBot="1" x14ac:dyDescent="0.3">
      <c r="C325" s="11" t="str">
        <f>IF(TipoT!C325=0,"",TipoT!C325)</f>
        <v/>
      </c>
      <c r="D325" s="45" t="str">
        <f>IF(C325="","",VLOOKUP(C325,TipoT!$C$7:$E$506,2,0))</f>
        <v/>
      </c>
      <c r="E325" s="43"/>
      <c r="F325" s="43"/>
      <c r="G325" s="8" t="str">
        <f t="shared" si="21"/>
        <v/>
      </c>
      <c r="H325" s="13"/>
      <c r="I325" s="11" t="str">
        <f>IF(C325="","",VLOOKUP(C325,TipoT!$C$7:$F$506,4,0))</f>
        <v/>
      </c>
      <c r="J325" s="11" t="str">
        <f>IF(I325="","",VLOOKUP(I325,Empleados!$C$7:$F$1006,4,0))</f>
        <v/>
      </c>
      <c r="K325" s="11" t="str">
        <f>IF(C325="","",VLOOKUP(C325,TipoT!$C$7:$G$506,5,0))</f>
        <v/>
      </c>
      <c r="L325" s="3"/>
      <c r="M325" s="68"/>
      <c r="N325" s="31"/>
      <c r="O325" s="70" t="str">
        <f t="shared" si="22"/>
        <v/>
      </c>
      <c r="P325" s="70" t="str">
        <f t="shared" si="23"/>
        <v/>
      </c>
      <c r="Q325" s="70" t="str">
        <f t="shared" si="25"/>
        <v/>
      </c>
      <c r="R325" s="3"/>
      <c r="S325" s="5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>
        <f>TipoT!C325</f>
        <v>0</v>
      </c>
      <c r="AI325" s="1">
        <f>Áreas!F325</f>
        <v>0</v>
      </c>
      <c r="AJ325" s="1"/>
      <c r="AK325" s="1"/>
      <c r="AL325" s="1">
        <f t="shared" si="24"/>
        <v>0</v>
      </c>
      <c r="AM325" s="1" t="e">
        <f>IF(C325=0,0,VLOOKUP(C325,TipoT!$C$7:$G$506,5,0))</f>
        <v>#N/A</v>
      </c>
    </row>
    <row r="326" spans="3:39" ht="25.35" customHeight="1" thickTop="1" thickBot="1" x14ac:dyDescent="0.3">
      <c r="C326" s="11" t="str">
        <f>IF(TipoT!C326=0,"",TipoT!C326)</f>
        <v/>
      </c>
      <c r="D326" s="45" t="str">
        <f>IF(C326="","",VLOOKUP(C326,TipoT!$C$7:$E$506,2,0))</f>
        <v/>
      </c>
      <c r="E326" s="43"/>
      <c r="F326" s="43"/>
      <c r="G326" s="8" t="str">
        <f t="shared" si="21"/>
        <v/>
      </c>
      <c r="H326" s="13"/>
      <c r="I326" s="11" t="str">
        <f>IF(C326="","",VLOOKUP(C326,TipoT!$C$7:$F$506,4,0))</f>
        <v/>
      </c>
      <c r="J326" s="11" t="str">
        <f>IF(I326="","",VLOOKUP(I326,Empleados!$C$7:$F$1006,4,0))</f>
        <v/>
      </c>
      <c r="K326" s="11" t="str">
        <f>IF(C326="","",VLOOKUP(C326,TipoT!$C$7:$G$506,5,0))</f>
        <v/>
      </c>
      <c r="L326" s="3"/>
      <c r="M326" s="68"/>
      <c r="N326" s="31"/>
      <c r="O326" s="70" t="str">
        <f t="shared" si="22"/>
        <v/>
      </c>
      <c r="P326" s="70" t="str">
        <f t="shared" si="23"/>
        <v/>
      </c>
      <c r="Q326" s="70" t="str">
        <f t="shared" si="25"/>
        <v/>
      </c>
      <c r="R326" s="3"/>
      <c r="S326" s="5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>
        <f>TipoT!C326</f>
        <v>0</v>
      </c>
      <c r="AI326" s="1">
        <f>Áreas!F326</f>
        <v>0</v>
      </c>
      <c r="AJ326" s="1"/>
      <c r="AK326" s="1"/>
      <c r="AL326" s="1">
        <f t="shared" si="24"/>
        <v>0</v>
      </c>
      <c r="AM326" s="1" t="e">
        <f>IF(C326=0,0,VLOOKUP(C326,TipoT!$C$7:$G$506,5,0))</f>
        <v>#N/A</v>
      </c>
    </row>
    <row r="327" spans="3:39" ht="25.35" customHeight="1" thickTop="1" thickBot="1" x14ac:dyDescent="0.3">
      <c r="C327" s="11" t="str">
        <f>IF(TipoT!C327=0,"",TipoT!C327)</f>
        <v/>
      </c>
      <c r="D327" s="45" t="str">
        <f>IF(C327="","",VLOOKUP(C327,TipoT!$C$7:$E$506,2,0))</f>
        <v/>
      </c>
      <c r="E327" s="43"/>
      <c r="F327" s="43"/>
      <c r="G327" s="8" t="str">
        <f t="shared" ref="G327:G390" si="26">IF(F327=0,"",F327+1-E327)</f>
        <v/>
      </c>
      <c r="H327" s="13"/>
      <c r="I327" s="11" t="str">
        <f>IF(C327="","",VLOOKUP(C327,TipoT!$C$7:$F$506,4,0))</f>
        <v/>
      </c>
      <c r="J327" s="11" t="str">
        <f>IF(I327="","",VLOOKUP(I327,Empleados!$C$7:$F$1006,4,0))</f>
        <v/>
      </c>
      <c r="K327" s="11" t="str">
        <f>IF(C327="","",VLOOKUP(C327,TipoT!$C$7:$G$506,5,0))</f>
        <v/>
      </c>
      <c r="L327" s="3"/>
      <c r="M327" s="68"/>
      <c r="N327" s="31"/>
      <c r="O327" s="70" t="str">
        <f t="shared" ref="O327:O390" si="27">IF(L327=0,"",M327/L327)</f>
        <v/>
      </c>
      <c r="P327" s="70" t="str">
        <f t="shared" ref="P327:P390" si="28">IF(K327="","",M327/K327)</f>
        <v/>
      </c>
      <c r="Q327" s="70" t="str">
        <f t="shared" si="25"/>
        <v/>
      </c>
      <c r="R327" s="3"/>
      <c r="S327" s="5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>
        <f>TipoT!C327</f>
        <v>0</v>
      </c>
      <c r="AI327" s="1">
        <f>Áreas!F327</f>
        <v>0</v>
      </c>
      <c r="AJ327" s="1"/>
      <c r="AK327" s="1"/>
      <c r="AL327" s="1">
        <f t="shared" ref="AL327:AL390" si="29">IF(E327=0,0,MONTH(E327))</f>
        <v>0</v>
      </c>
      <c r="AM327" s="1" t="e">
        <f>IF(C327=0,0,VLOOKUP(C327,TipoT!$C$7:$G$506,5,0))</f>
        <v>#N/A</v>
      </c>
    </row>
    <row r="328" spans="3:39" ht="25.35" customHeight="1" thickTop="1" thickBot="1" x14ac:dyDescent="0.3">
      <c r="C328" s="11" t="str">
        <f>IF(TipoT!C328=0,"",TipoT!C328)</f>
        <v/>
      </c>
      <c r="D328" s="45" t="str">
        <f>IF(C328="","",VLOOKUP(C328,TipoT!$C$7:$E$506,2,0))</f>
        <v/>
      </c>
      <c r="E328" s="43"/>
      <c r="F328" s="43"/>
      <c r="G328" s="8" t="str">
        <f t="shared" si="26"/>
        <v/>
      </c>
      <c r="H328" s="13"/>
      <c r="I328" s="11" t="str">
        <f>IF(C328="","",VLOOKUP(C328,TipoT!$C$7:$F$506,4,0))</f>
        <v/>
      </c>
      <c r="J328" s="11" t="str">
        <f>IF(I328="","",VLOOKUP(I328,Empleados!$C$7:$F$1006,4,0))</f>
        <v/>
      </c>
      <c r="K328" s="11" t="str">
        <f>IF(C328="","",VLOOKUP(C328,TipoT!$C$7:$G$506,5,0))</f>
        <v/>
      </c>
      <c r="L328" s="3"/>
      <c r="M328" s="68"/>
      <c r="N328" s="31"/>
      <c r="O328" s="70" t="str">
        <f t="shared" si="27"/>
        <v/>
      </c>
      <c r="P328" s="70" t="str">
        <f t="shared" si="28"/>
        <v/>
      </c>
      <c r="Q328" s="70" t="str">
        <f t="shared" ref="Q328:Q391" si="30">IFERROR(IF(L328=0,"",P328/L328), "")</f>
        <v/>
      </c>
      <c r="R328" s="3"/>
      <c r="S328" s="5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>
        <f>TipoT!C328</f>
        <v>0</v>
      </c>
      <c r="AI328" s="1">
        <f>Áreas!F328</f>
        <v>0</v>
      </c>
      <c r="AJ328" s="1"/>
      <c r="AK328" s="1"/>
      <c r="AL328" s="1">
        <f t="shared" si="29"/>
        <v>0</v>
      </c>
      <c r="AM328" s="1" t="e">
        <f>IF(C328=0,0,VLOOKUP(C328,TipoT!$C$7:$G$506,5,0))</f>
        <v>#N/A</v>
      </c>
    </row>
    <row r="329" spans="3:39" ht="25.35" customHeight="1" thickTop="1" thickBot="1" x14ac:dyDescent="0.3">
      <c r="C329" s="11" t="str">
        <f>IF(TipoT!C329=0,"",TipoT!C329)</f>
        <v/>
      </c>
      <c r="D329" s="45" t="str">
        <f>IF(C329="","",VLOOKUP(C329,TipoT!$C$7:$E$506,2,0))</f>
        <v/>
      </c>
      <c r="E329" s="43"/>
      <c r="F329" s="43"/>
      <c r="G329" s="8" t="str">
        <f t="shared" si="26"/>
        <v/>
      </c>
      <c r="H329" s="13"/>
      <c r="I329" s="11" t="str">
        <f>IF(C329="","",VLOOKUP(C329,TipoT!$C$7:$F$506,4,0))</f>
        <v/>
      </c>
      <c r="J329" s="11" t="str">
        <f>IF(I329="","",VLOOKUP(I329,Empleados!$C$7:$F$1006,4,0))</f>
        <v/>
      </c>
      <c r="K329" s="11" t="str">
        <f>IF(C329="","",VLOOKUP(C329,TipoT!$C$7:$G$506,5,0))</f>
        <v/>
      </c>
      <c r="L329" s="3"/>
      <c r="M329" s="68"/>
      <c r="N329" s="31"/>
      <c r="O329" s="70" t="str">
        <f t="shared" si="27"/>
        <v/>
      </c>
      <c r="P329" s="70" t="str">
        <f t="shared" si="28"/>
        <v/>
      </c>
      <c r="Q329" s="70" t="str">
        <f t="shared" si="30"/>
        <v/>
      </c>
      <c r="R329" s="3"/>
      <c r="S329" s="5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>
        <f>TipoT!C329</f>
        <v>0</v>
      </c>
      <c r="AI329" s="1">
        <f>Áreas!F329</f>
        <v>0</v>
      </c>
      <c r="AJ329" s="1"/>
      <c r="AK329" s="1"/>
      <c r="AL329" s="1">
        <f t="shared" si="29"/>
        <v>0</v>
      </c>
      <c r="AM329" s="1" t="e">
        <f>IF(C329=0,0,VLOOKUP(C329,TipoT!$C$7:$G$506,5,0))</f>
        <v>#N/A</v>
      </c>
    </row>
    <row r="330" spans="3:39" ht="25.35" customHeight="1" thickTop="1" thickBot="1" x14ac:dyDescent="0.3">
      <c r="C330" s="11" t="str">
        <f>IF(TipoT!C330=0,"",TipoT!C330)</f>
        <v/>
      </c>
      <c r="D330" s="45" t="str">
        <f>IF(C330="","",VLOOKUP(C330,TipoT!$C$7:$E$506,2,0))</f>
        <v/>
      </c>
      <c r="E330" s="43"/>
      <c r="F330" s="43"/>
      <c r="G330" s="8" t="str">
        <f t="shared" si="26"/>
        <v/>
      </c>
      <c r="H330" s="13"/>
      <c r="I330" s="11" t="str">
        <f>IF(C330="","",VLOOKUP(C330,TipoT!$C$7:$F$506,4,0))</f>
        <v/>
      </c>
      <c r="J330" s="11" t="str">
        <f>IF(I330="","",VLOOKUP(I330,Empleados!$C$7:$F$1006,4,0))</f>
        <v/>
      </c>
      <c r="K330" s="11" t="str">
        <f>IF(C330="","",VLOOKUP(C330,TipoT!$C$7:$G$506,5,0))</f>
        <v/>
      </c>
      <c r="L330" s="3"/>
      <c r="M330" s="68"/>
      <c r="N330" s="31"/>
      <c r="O330" s="70" t="str">
        <f t="shared" si="27"/>
        <v/>
      </c>
      <c r="P330" s="70" t="str">
        <f t="shared" si="28"/>
        <v/>
      </c>
      <c r="Q330" s="70" t="str">
        <f t="shared" si="30"/>
        <v/>
      </c>
      <c r="R330" s="3"/>
      <c r="S330" s="5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>
        <f>TipoT!C330</f>
        <v>0</v>
      </c>
      <c r="AI330" s="1">
        <f>Áreas!F330</f>
        <v>0</v>
      </c>
      <c r="AJ330" s="1"/>
      <c r="AK330" s="1"/>
      <c r="AL330" s="1">
        <f t="shared" si="29"/>
        <v>0</v>
      </c>
      <c r="AM330" s="1" t="e">
        <f>IF(C330=0,0,VLOOKUP(C330,TipoT!$C$7:$G$506,5,0))</f>
        <v>#N/A</v>
      </c>
    </row>
    <row r="331" spans="3:39" ht="25.35" customHeight="1" thickTop="1" thickBot="1" x14ac:dyDescent="0.3">
      <c r="C331" s="11" t="str">
        <f>IF(TipoT!C331=0,"",TipoT!C331)</f>
        <v/>
      </c>
      <c r="D331" s="45" t="str">
        <f>IF(C331="","",VLOOKUP(C331,TipoT!$C$7:$E$506,2,0))</f>
        <v/>
      </c>
      <c r="E331" s="43"/>
      <c r="F331" s="43"/>
      <c r="G331" s="8" t="str">
        <f t="shared" si="26"/>
        <v/>
      </c>
      <c r="H331" s="13"/>
      <c r="I331" s="11" t="str">
        <f>IF(C331="","",VLOOKUP(C331,TipoT!$C$7:$F$506,4,0))</f>
        <v/>
      </c>
      <c r="J331" s="11" t="str">
        <f>IF(I331="","",VLOOKUP(I331,Empleados!$C$7:$F$1006,4,0))</f>
        <v/>
      </c>
      <c r="K331" s="11" t="str">
        <f>IF(C331="","",VLOOKUP(C331,TipoT!$C$7:$G$506,5,0))</f>
        <v/>
      </c>
      <c r="L331" s="3"/>
      <c r="M331" s="68"/>
      <c r="N331" s="31"/>
      <c r="O331" s="70" t="str">
        <f t="shared" si="27"/>
        <v/>
      </c>
      <c r="P331" s="70" t="str">
        <f t="shared" si="28"/>
        <v/>
      </c>
      <c r="Q331" s="70" t="str">
        <f t="shared" si="30"/>
        <v/>
      </c>
      <c r="R331" s="3"/>
      <c r="S331" s="5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>
        <f>TipoT!C331</f>
        <v>0</v>
      </c>
      <c r="AI331" s="1">
        <f>Áreas!F331</f>
        <v>0</v>
      </c>
      <c r="AJ331" s="1"/>
      <c r="AK331" s="1"/>
      <c r="AL331" s="1">
        <f t="shared" si="29"/>
        <v>0</v>
      </c>
      <c r="AM331" s="1" t="e">
        <f>IF(C331=0,0,VLOOKUP(C331,TipoT!$C$7:$G$506,5,0))</f>
        <v>#N/A</v>
      </c>
    </row>
    <row r="332" spans="3:39" ht="25.35" customHeight="1" thickTop="1" thickBot="1" x14ac:dyDescent="0.3">
      <c r="C332" s="11" t="str">
        <f>IF(TipoT!C332=0,"",TipoT!C332)</f>
        <v/>
      </c>
      <c r="D332" s="45" t="str">
        <f>IF(C332="","",VLOOKUP(C332,TipoT!$C$7:$E$506,2,0))</f>
        <v/>
      </c>
      <c r="E332" s="43"/>
      <c r="F332" s="43"/>
      <c r="G332" s="8" t="str">
        <f t="shared" si="26"/>
        <v/>
      </c>
      <c r="H332" s="13"/>
      <c r="I332" s="11" t="str">
        <f>IF(C332="","",VLOOKUP(C332,TipoT!$C$7:$F$506,4,0))</f>
        <v/>
      </c>
      <c r="J332" s="11" t="str">
        <f>IF(I332="","",VLOOKUP(I332,Empleados!$C$7:$F$1006,4,0))</f>
        <v/>
      </c>
      <c r="K332" s="11" t="str">
        <f>IF(C332="","",VLOOKUP(C332,TipoT!$C$7:$G$506,5,0))</f>
        <v/>
      </c>
      <c r="L332" s="3"/>
      <c r="M332" s="68"/>
      <c r="N332" s="31"/>
      <c r="O332" s="70" t="str">
        <f t="shared" si="27"/>
        <v/>
      </c>
      <c r="P332" s="70" t="str">
        <f t="shared" si="28"/>
        <v/>
      </c>
      <c r="Q332" s="70" t="str">
        <f t="shared" si="30"/>
        <v/>
      </c>
      <c r="R332" s="3"/>
      <c r="S332" s="5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>
        <f>TipoT!C332</f>
        <v>0</v>
      </c>
      <c r="AI332" s="1">
        <f>Áreas!F332</f>
        <v>0</v>
      </c>
      <c r="AJ332" s="1"/>
      <c r="AK332" s="1"/>
      <c r="AL332" s="1">
        <f t="shared" si="29"/>
        <v>0</v>
      </c>
      <c r="AM332" s="1" t="e">
        <f>IF(C332=0,0,VLOOKUP(C332,TipoT!$C$7:$G$506,5,0))</f>
        <v>#N/A</v>
      </c>
    </row>
    <row r="333" spans="3:39" ht="25.35" customHeight="1" thickTop="1" thickBot="1" x14ac:dyDescent="0.3">
      <c r="C333" s="11" t="str">
        <f>IF(TipoT!C333=0,"",TipoT!C333)</f>
        <v/>
      </c>
      <c r="D333" s="45" t="str">
        <f>IF(C333="","",VLOOKUP(C333,TipoT!$C$7:$E$506,2,0))</f>
        <v/>
      </c>
      <c r="E333" s="43"/>
      <c r="F333" s="43"/>
      <c r="G333" s="8" t="str">
        <f t="shared" si="26"/>
        <v/>
      </c>
      <c r="H333" s="13"/>
      <c r="I333" s="11" t="str">
        <f>IF(C333="","",VLOOKUP(C333,TipoT!$C$7:$F$506,4,0))</f>
        <v/>
      </c>
      <c r="J333" s="11" t="str">
        <f>IF(I333="","",VLOOKUP(I333,Empleados!$C$7:$F$1006,4,0))</f>
        <v/>
      </c>
      <c r="K333" s="11" t="str">
        <f>IF(C333="","",VLOOKUP(C333,TipoT!$C$7:$G$506,5,0))</f>
        <v/>
      </c>
      <c r="L333" s="3"/>
      <c r="M333" s="68"/>
      <c r="N333" s="31"/>
      <c r="O333" s="70" t="str">
        <f t="shared" si="27"/>
        <v/>
      </c>
      <c r="P333" s="70" t="str">
        <f t="shared" si="28"/>
        <v/>
      </c>
      <c r="Q333" s="70" t="str">
        <f t="shared" si="30"/>
        <v/>
      </c>
      <c r="R333" s="3"/>
      <c r="S333" s="5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>
        <f>TipoT!C333</f>
        <v>0</v>
      </c>
      <c r="AI333" s="1">
        <f>Áreas!F333</f>
        <v>0</v>
      </c>
      <c r="AJ333" s="1"/>
      <c r="AK333" s="1"/>
      <c r="AL333" s="1">
        <f t="shared" si="29"/>
        <v>0</v>
      </c>
      <c r="AM333" s="1" t="e">
        <f>IF(C333=0,0,VLOOKUP(C333,TipoT!$C$7:$G$506,5,0))</f>
        <v>#N/A</v>
      </c>
    </row>
    <row r="334" spans="3:39" ht="25.35" customHeight="1" thickTop="1" thickBot="1" x14ac:dyDescent="0.3">
      <c r="C334" s="11" t="str">
        <f>IF(TipoT!C334=0,"",TipoT!C334)</f>
        <v/>
      </c>
      <c r="D334" s="45" t="str">
        <f>IF(C334="","",VLOOKUP(C334,TipoT!$C$7:$E$506,2,0))</f>
        <v/>
      </c>
      <c r="E334" s="43"/>
      <c r="F334" s="43"/>
      <c r="G334" s="8" t="str">
        <f t="shared" si="26"/>
        <v/>
      </c>
      <c r="H334" s="13"/>
      <c r="I334" s="11" t="str">
        <f>IF(C334="","",VLOOKUP(C334,TipoT!$C$7:$F$506,4,0))</f>
        <v/>
      </c>
      <c r="J334" s="11" t="str">
        <f>IF(I334="","",VLOOKUP(I334,Empleados!$C$7:$F$1006,4,0))</f>
        <v/>
      </c>
      <c r="K334" s="11" t="str">
        <f>IF(C334="","",VLOOKUP(C334,TipoT!$C$7:$G$506,5,0))</f>
        <v/>
      </c>
      <c r="L334" s="3"/>
      <c r="M334" s="68"/>
      <c r="N334" s="31"/>
      <c r="O334" s="70" t="str">
        <f t="shared" si="27"/>
        <v/>
      </c>
      <c r="P334" s="70" t="str">
        <f t="shared" si="28"/>
        <v/>
      </c>
      <c r="Q334" s="70" t="str">
        <f t="shared" si="30"/>
        <v/>
      </c>
      <c r="R334" s="3"/>
      <c r="S334" s="5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>
        <f>TipoT!C334</f>
        <v>0</v>
      </c>
      <c r="AI334" s="1">
        <f>Áreas!F334</f>
        <v>0</v>
      </c>
      <c r="AJ334" s="1"/>
      <c r="AK334" s="1"/>
      <c r="AL334" s="1">
        <f t="shared" si="29"/>
        <v>0</v>
      </c>
      <c r="AM334" s="1" t="e">
        <f>IF(C334=0,0,VLOOKUP(C334,TipoT!$C$7:$G$506,5,0))</f>
        <v>#N/A</v>
      </c>
    </row>
    <row r="335" spans="3:39" ht="25.35" customHeight="1" thickTop="1" thickBot="1" x14ac:dyDescent="0.3">
      <c r="C335" s="11" t="str">
        <f>IF(TipoT!C335=0,"",TipoT!C335)</f>
        <v/>
      </c>
      <c r="D335" s="45" t="str">
        <f>IF(C335="","",VLOOKUP(C335,TipoT!$C$7:$E$506,2,0))</f>
        <v/>
      </c>
      <c r="E335" s="43"/>
      <c r="F335" s="43"/>
      <c r="G335" s="8" t="str">
        <f t="shared" si="26"/>
        <v/>
      </c>
      <c r="H335" s="13"/>
      <c r="I335" s="11" t="str">
        <f>IF(C335="","",VLOOKUP(C335,TipoT!$C$7:$F$506,4,0))</f>
        <v/>
      </c>
      <c r="J335" s="11" t="str">
        <f>IF(I335="","",VLOOKUP(I335,Empleados!$C$7:$F$1006,4,0))</f>
        <v/>
      </c>
      <c r="K335" s="11" t="str">
        <f>IF(C335="","",VLOOKUP(C335,TipoT!$C$7:$G$506,5,0))</f>
        <v/>
      </c>
      <c r="L335" s="3"/>
      <c r="M335" s="68"/>
      <c r="N335" s="31"/>
      <c r="O335" s="70" t="str">
        <f t="shared" si="27"/>
        <v/>
      </c>
      <c r="P335" s="70" t="str">
        <f t="shared" si="28"/>
        <v/>
      </c>
      <c r="Q335" s="70" t="str">
        <f t="shared" si="30"/>
        <v/>
      </c>
      <c r="R335" s="3"/>
      <c r="S335" s="5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>
        <f>TipoT!C335</f>
        <v>0</v>
      </c>
      <c r="AI335" s="1">
        <f>Áreas!F335</f>
        <v>0</v>
      </c>
      <c r="AJ335" s="1"/>
      <c r="AK335" s="1"/>
      <c r="AL335" s="1">
        <f t="shared" si="29"/>
        <v>0</v>
      </c>
      <c r="AM335" s="1" t="e">
        <f>IF(C335=0,0,VLOOKUP(C335,TipoT!$C$7:$G$506,5,0))</f>
        <v>#N/A</v>
      </c>
    </row>
    <row r="336" spans="3:39" ht="25.35" customHeight="1" thickTop="1" thickBot="1" x14ac:dyDescent="0.3">
      <c r="C336" s="11" t="str">
        <f>IF(TipoT!C336=0,"",TipoT!C336)</f>
        <v/>
      </c>
      <c r="D336" s="45" t="str">
        <f>IF(C336="","",VLOOKUP(C336,TipoT!$C$7:$E$506,2,0))</f>
        <v/>
      </c>
      <c r="E336" s="43"/>
      <c r="F336" s="43"/>
      <c r="G336" s="8" t="str">
        <f t="shared" si="26"/>
        <v/>
      </c>
      <c r="H336" s="13"/>
      <c r="I336" s="11" t="str">
        <f>IF(C336="","",VLOOKUP(C336,TipoT!$C$7:$F$506,4,0))</f>
        <v/>
      </c>
      <c r="J336" s="11" t="str">
        <f>IF(I336="","",VLOOKUP(I336,Empleados!$C$7:$F$1006,4,0))</f>
        <v/>
      </c>
      <c r="K336" s="11" t="str">
        <f>IF(C336="","",VLOOKUP(C336,TipoT!$C$7:$G$506,5,0))</f>
        <v/>
      </c>
      <c r="L336" s="3"/>
      <c r="M336" s="68"/>
      <c r="N336" s="31"/>
      <c r="O336" s="70" t="str">
        <f t="shared" si="27"/>
        <v/>
      </c>
      <c r="P336" s="70" t="str">
        <f t="shared" si="28"/>
        <v/>
      </c>
      <c r="Q336" s="70" t="str">
        <f t="shared" si="30"/>
        <v/>
      </c>
      <c r="R336" s="3"/>
      <c r="S336" s="5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>
        <f>TipoT!C336</f>
        <v>0</v>
      </c>
      <c r="AI336" s="1">
        <f>Áreas!F336</f>
        <v>0</v>
      </c>
      <c r="AJ336" s="1"/>
      <c r="AK336" s="1"/>
      <c r="AL336" s="1">
        <f t="shared" si="29"/>
        <v>0</v>
      </c>
      <c r="AM336" s="1" t="e">
        <f>IF(C336=0,0,VLOOKUP(C336,TipoT!$C$7:$G$506,5,0))</f>
        <v>#N/A</v>
      </c>
    </row>
    <row r="337" spans="3:39" ht="25.35" customHeight="1" thickTop="1" thickBot="1" x14ac:dyDescent="0.3">
      <c r="C337" s="11" t="str">
        <f>IF(TipoT!C337=0,"",TipoT!C337)</f>
        <v/>
      </c>
      <c r="D337" s="45" t="str">
        <f>IF(C337="","",VLOOKUP(C337,TipoT!$C$7:$E$506,2,0))</f>
        <v/>
      </c>
      <c r="E337" s="43"/>
      <c r="F337" s="43"/>
      <c r="G337" s="8" t="str">
        <f t="shared" si="26"/>
        <v/>
      </c>
      <c r="H337" s="13"/>
      <c r="I337" s="11" t="str">
        <f>IF(C337="","",VLOOKUP(C337,TipoT!$C$7:$F$506,4,0))</f>
        <v/>
      </c>
      <c r="J337" s="11" t="str">
        <f>IF(I337="","",VLOOKUP(I337,Empleados!$C$7:$F$1006,4,0))</f>
        <v/>
      </c>
      <c r="K337" s="11" t="str">
        <f>IF(C337="","",VLOOKUP(C337,TipoT!$C$7:$G$506,5,0))</f>
        <v/>
      </c>
      <c r="L337" s="3"/>
      <c r="M337" s="68"/>
      <c r="N337" s="31"/>
      <c r="O337" s="70" t="str">
        <f t="shared" si="27"/>
        <v/>
      </c>
      <c r="P337" s="70" t="str">
        <f t="shared" si="28"/>
        <v/>
      </c>
      <c r="Q337" s="70" t="str">
        <f t="shared" si="30"/>
        <v/>
      </c>
      <c r="R337" s="3"/>
      <c r="S337" s="5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>
        <f>TipoT!C337</f>
        <v>0</v>
      </c>
      <c r="AI337" s="1">
        <f>Áreas!F337</f>
        <v>0</v>
      </c>
      <c r="AJ337" s="1"/>
      <c r="AK337" s="1"/>
      <c r="AL337" s="1">
        <f t="shared" si="29"/>
        <v>0</v>
      </c>
      <c r="AM337" s="1" t="e">
        <f>IF(C337=0,0,VLOOKUP(C337,TipoT!$C$7:$G$506,5,0))</f>
        <v>#N/A</v>
      </c>
    </row>
    <row r="338" spans="3:39" ht="25.35" customHeight="1" thickTop="1" thickBot="1" x14ac:dyDescent="0.3">
      <c r="C338" s="11" t="str">
        <f>IF(TipoT!C338=0,"",TipoT!C338)</f>
        <v/>
      </c>
      <c r="D338" s="45" t="str">
        <f>IF(C338="","",VLOOKUP(C338,TipoT!$C$7:$E$506,2,0))</f>
        <v/>
      </c>
      <c r="E338" s="43"/>
      <c r="F338" s="43"/>
      <c r="G338" s="8" t="str">
        <f t="shared" si="26"/>
        <v/>
      </c>
      <c r="H338" s="13"/>
      <c r="I338" s="11" t="str">
        <f>IF(C338="","",VLOOKUP(C338,TipoT!$C$7:$F$506,4,0))</f>
        <v/>
      </c>
      <c r="J338" s="11" t="str">
        <f>IF(I338="","",VLOOKUP(I338,Empleados!$C$7:$F$1006,4,0))</f>
        <v/>
      </c>
      <c r="K338" s="11" t="str">
        <f>IF(C338="","",VLOOKUP(C338,TipoT!$C$7:$G$506,5,0))</f>
        <v/>
      </c>
      <c r="L338" s="3"/>
      <c r="M338" s="68"/>
      <c r="N338" s="31"/>
      <c r="O338" s="70" t="str">
        <f t="shared" si="27"/>
        <v/>
      </c>
      <c r="P338" s="70" t="str">
        <f t="shared" si="28"/>
        <v/>
      </c>
      <c r="Q338" s="70" t="str">
        <f t="shared" si="30"/>
        <v/>
      </c>
      <c r="R338" s="3"/>
      <c r="S338" s="5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>
        <f>TipoT!C338</f>
        <v>0</v>
      </c>
      <c r="AI338" s="1">
        <f>Áreas!F338</f>
        <v>0</v>
      </c>
      <c r="AJ338" s="1"/>
      <c r="AK338" s="1"/>
      <c r="AL338" s="1">
        <f t="shared" si="29"/>
        <v>0</v>
      </c>
      <c r="AM338" s="1" t="e">
        <f>IF(C338=0,0,VLOOKUP(C338,TipoT!$C$7:$G$506,5,0))</f>
        <v>#N/A</v>
      </c>
    </row>
    <row r="339" spans="3:39" ht="25.35" customHeight="1" thickTop="1" thickBot="1" x14ac:dyDescent="0.3">
      <c r="C339" s="11" t="str">
        <f>IF(TipoT!C339=0,"",TipoT!C339)</f>
        <v/>
      </c>
      <c r="D339" s="45" t="str">
        <f>IF(C339="","",VLOOKUP(C339,TipoT!$C$7:$E$506,2,0))</f>
        <v/>
      </c>
      <c r="E339" s="43"/>
      <c r="F339" s="43"/>
      <c r="G339" s="8" t="str">
        <f t="shared" si="26"/>
        <v/>
      </c>
      <c r="H339" s="13"/>
      <c r="I339" s="11" t="str">
        <f>IF(C339="","",VLOOKUP(C339,TipoT!$C$7:$F$506,4,0))</f>
        <v/>
      </c>
      <c r="J339" s="11" t="str">
        <f>IF(I339="","",VLOOKUP(I339,Empleados!$C$7:$F$1006,4,0))</f>
        <v/>
      </c>
      <c r="K339" s="11" t="str">
        <f>IF(C339="","",VLOOKUP(C339,TipoT!$C$7:$G$506,5,0))</f>
        <v/>
      </c>
      <c r="L339" s="3"/>
      <c r="M339" s="68"/>
      <c r="N339" s="31"/>
      <c r="O339" s="70" t="str">
        <f t="shared" si="27"/>
        <v/>
      </c>
      <c r="P339" s="70" t="str">
        <f t="shared" si="28"/>
        <v/>
      </c>
      <c r="Q339" s="70" t="str">
        <f t="shared" si="30"/>
        <v/>
      </c>
      <c r="R339" s="3"/>
      <c r="S339" s="5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>
        <f>TipoT!C339</f>
        <v>0</v>
      </c>
      <c r="AI339" s="1">
        <f>Áreas!F339</f>
        <v>0</v>
      </c>
      <c r="AJ339" s="1"/>
      <c r="AK339" s="1"/>
      <c r="AL339" s="1">
        <f t="shared" si="29"/>
        <v>0</v>
      </c>
      <c r="AM339" s="1" t="e">
        <f>IF(C339=0,0,VLOOKUP(C339,TipoT!$C$7:$G$506,5,0))</f>
        <v>#N/A</v>
      </c>
    </row>
    <row r="340" spans="3:39" ht="25.35" customHeight="1" thickTop="1" thickBot="1" x14ac:dyDescent="0.3">
      <c r="C340" s="11" t="str">
        <f>IF(TipoT!C340=0,"",TipoT!C340)</f>
        <v/>
      </c>
      <c r="D340" s="45" t="str">
        <f>IF(C340="","",VLOOKUP(C340,TipoT!$C$7:$E$506,2,0))</f>
        <v/>
      </c>
      <c r="E340" s="43"/>
      <c r="F340" s="43"/>
      <c r="G340" s="8" t="str">
        <f t="shared" si="26"/>
        <v/>
      </c>
      <c r="H340" s="13"/>
      <c r="I340" s="11" t="str">
        <f>IF(C340="","",VLOOKUP(C340,TipoT!$C$7:$F$506,4,0))</f>
        <v/>
      </c>
      <c r="J340" s="11" t="str">
        <f>IF(I340="","",VLOOKUP(I340,Empleados!$C$7:$F$1006,4,0))</f>
        <v/>
      </c>
      <c r="K340" s="11" t="str">
        <f>IF(C340="","",VLOOKUP(C340,TipoT!$C$7:$G$506,5,0))</f>
        <v/>
      </c>
      <c r="L340" s="3"/>
      <c r="M340" s="68"/>
      <c r="N340" s="31"/>
      <c r="O340" s="70" t="str">
        <f t="shared" si="27"/>
        <v/>
      </c>
      <c r="P340" s="70" t="str">
        <f t="shared" si="28"/>
        <v/>
      </c>
      <c r="Q340" s="70" t="str">
        <f t="shared" si="30"/>
        <v/>
      </c>
      <c r="R340" s="3"/>
      <c r="S340" s="5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>
        <f>TipoT!C340</f>
        <v>0</v>
      </c>
      <c r="AI340" s="1">
        <f>Áreas!F340</f>
        <v>0</v>
      </c>
      <c r="AJ340" s="1"/>
      <c r="AK340" s="1"/>
      <c r="AL340" s="1">
        <f t="shared" si="29"/>
        <v>0</v>
      </c>
      <c r="AM340" s="1" t="e">
        <f>IF(C340=0,0,VLOOKUP(C340,TipoT!$C$7:$G$506,5,0))</f>
        <v>#N/A</v>
      </c>
    </row>
    <row r="341" spans="3:39" ht="25.35" customHeight="1" thickTop="1" thickBot="1" x14ac:dyDescent="0.3">
      <c r="C341" s="11" t="str">
        <f>IF(TipoT!C341=0,"",TipoT!C341)</f>
        <v/>
      </c>
      <c r="D341" s="45" t="str">
        <f>IF(C341="","",VLOOKUP(C341,TipoT!$C$7:$E$506,2,0))</f>
        <v/>
      </c>
      <c r="E341" s="43"/>
      <c r="F341" s="43"/>
      <c r="G341" s="8" t="str">
        <f t="shared" si="26"/>
        <v/>
      </c>
      <c r="H341" s="13"/>
      <c r="I341" s="11" t="str">
        <f>IF(C341="","",VLOOKUP(C341,TipoT!$C$7:$F$506,4,0))</f>
        <v/>
      </c>
      <c r="J341" s="11" t="str">
        <f>IF(I341="","",VLOOKUP(I341,Empleados!$C$7:$F$1006,4,0))</f>
        <v/>
      </c>
      <c r="K341" s="11" t="str">
        <f>IF(C341="","",VLOOKUP(C341,TipoT!$C$7:$G$506,5,0))</f>
        <v/>
      </c>
      <c r="L341" s="3"/>
      <c r="M341" s="68"/>
      <c r="N341" s="31"/>
      <c r="O341" s="70" t="str">
        <f t="shared" si="27"/>
        <v/>
      </c>
      <c r="P341" s="70" t="str">
        <f t="shared" si="28"/>
        <v/>
      </c>
      <c r="Q341" s="70" t="str">
        <f t="shared" si="30"/>
        <v/>
      </c>
      <c r="R341" s="3"/>
      <c r="S341" s="5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>
        <f>TipoT!C341</f>
        <v>0</v>
      </c>
      <c r="AI341" s="1">
        <f>Áreas!F341</f>
        <v>0</v>
      </c>
      <c r="AJ341" s="1"/>
      <c r="AK341" s="1"/>
      <c r="AL341" s="1">
        <f t="shared" si="29"/>
        <v>0</v>
      </c>
      <c r="AM341" s="1" t="e">
        <f>IF(C341=0,0,VLOOKUP(C341,TipoT!$C$7:$G$506,5,0))</f>
        <v>#N/A</v>
      </c>
    </row>
    <row r="342" spans="3:39" ht="25.35" customHeight="1" thickTop="1" thickBot="1" x14ac:dyDescent="0.3">
      <c r="C342" s="11" t="str">
        <f>IF(TipoT!C342=0,"",TipoT!C342)</f>
        <v/>
      </c>
      <c r="D342" s="45" t="str">
        <f>IF(C342="","",VLOOKUP(C342,TipoT!$C$7:$E$506,2,0))</f>
        <v/>
      </c>
      <c r="E342" s="43"/>
      <c r="F342" s="43"/>
      <c r="G342" s="8" t="str">
        <f t="shared" si="26"/>
        <v/>
      </c>
      <c r="H342" s="13"/>
      <c r="I342" s="11" t="str">
        <f>IF(C342="","",VLOOKUP(C342,TipoT!$C$7:$F$506,4,0))</f>
        <v/>
      </c>
      <c r="J342" s="11" t="str">
        <f>IF(I342="","",VLOOKUP(I342,Empleados!$C$7:$F$1006,4,0))</f>
        <v/>
      </c>
      <c r="K342" s="11" t="str">
        <f>IF(C342="","",VLOOKUP(C342,TipoT!$C$7:$G$506,5,0))</f>
        <v/>
      </c>
      <c r="L342" s="3"/>
      <c r="M342" s="68"/>
      <c r="N342" s="31"/>
      <c r="O342" s="70" t="str">
        <f t="shared" si="27"/>
        <v/>
      </c>
      <c r="P342" s="70" t="str">
        <f t="shared" si="28"/>
        <v/>
      </c>
      <c r="Q342" s="70" t="str">
        <f t="shared" si="30"/>
        <v/>
      </c>
      <c r="R342" s="3"/>
      <c r="S342" s="5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>
        <f>TipoT!C342</f>
        <v>0</v>
      </c>
      <c r="AI342" s="1">
        <f>Áreas!F342</f>
        <v>0</v>
      </c>
      <c r="AJ342" s="1"/>
      <c r="AK342" s="1"/>
      <c r="AL342" s="1">
        <f t="shared" si="29"/>
        <v>0</v>
      </c>
      <c r="AM342" s="1" t="e">
        <f>IF(C342=0,0,VLOOKUP(C342,TipoT!$C$7:$G$506,5,0))</f>
        <v>#N/A</v>
      </c>
    </row>
    <row r="343" spans="3:39" ht="25.35" customHeight="1" thickTop="1" thickBot="1" x14ac:dyDescent="0.3">
      <c r="C343" s="11" t="str">
        <f>IF(TipoT!C343=0,"",TipoT!C343)</f>
        <v/>
      </c>
      <c r="D343" s="45" t="str">
        <f>IF(C343="","",VLOOKUP(C343,TipoT!$C$7:$E$506,2,0))</f>
        <v/>
      </c>
      <c r="E343" s="43"/>
      <c r="F343" s="43"/>
      <c r="G343" s="8" t="str">
        <f t="shared" si="26"/>
        <v/>
      </c>
      <c r="H343" s="13"/>
      <c r="I343" s="11" t="str">
        <f>IF(C343="","",VLOOKUP(C343,TipoT!$C$7:$F$506,4,0))</f>
        <v/>
      </c>
      <c r="J343" s="11" t="str">
        <f>IF(I343="","",VLOOKUP(I343,Empleados!$C$7:$F$1006,4,0))</f>
        <v/>
      </c>
      <c r="K343" s="11" t="str">
        <f>IF(C343="","",VLOOKUP(C343,TipoT!$C$7:$G$506,5,0))</f>
        <v/>
      </c>
      <c r="L343" s="3"/>
      <c r="M343" s="68"/>
      <c r="N343" s="31"/>
      <c r="O343" s="70" t="str">
        <f t="shared" si="27"/>
        <v/>
      </c>
      <c r="P343" s="70" t="str">
        <f t="shared" si="28"/>
        <v/>
      </c>
      <c r="Q343" s="70" t="str">
        <f t="shared" si="30"/>
        <v/>
      </c>
      <c r="R343" s="3"/>
      <c r="S343" s="5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>
        <f>TipoT!C343</f>
        <v>0</v>
      </c>
      <c r="AI343" s="1">
        <f>Áreas!F343</f>
        <v>0</v>
      </c>
      <c r="AJ343" s="1"/>
      <c r="AK343" s="1"/>
      <c r="AL343" s="1">
        <f t="shared" si="29"/>
        <v>0</v>
      </c>
      <c r="AM343" s="1" t="e">
        <f>IF(C343=0,0,VLOOKUP(C343,TipoT!$C$7:$G$506,5,0))</f>
        <v>#N/A</v>
      </c>
    </row>
    <row r="344" spans="3:39" ht="25.35" customHeight="1" thickTop="1" thickBot="1" x14ac:dyDescent="0.3">
      <c r="C344" s="11" t="str">
        <f>IF(TipoT!C344=0,"",TipoT!C344)</f>
        <v/>
      </c>
      <c r="D344" s="45" t="str">
        <f>IF(C344="","",VLOOKUP(C344,TipoT!$C$7:$E$506,2,0))</f>
        <v/>
      </c>
      <c r="E344" s="43"/>
      <c r="F344" s="43"/>
      <c r="G344" s="8" t="str">
        <f t="shared" si="26"/>
        <v/>
      </c>
      <c r="H344" s="13"/>
      <c r="I344" s="11" t="str">
        <f>IF(C344="","",VLOOKUP(C344,TipoT!$C$7:$F$506,4,0))</f>
        <v/>
      </c>
      <c r="J344" s="11" t="str">
        <f>IF(I344="","",VLOOKUP(I344,Empleados!$C$7:$F$1006,4,0))</f>
        <v/>
      </c>
      <c r="K344" s="11" t="str">
        <f>IF(C344="","",VLOOKUP(C344,TipoT!$C$7:$G$506,5,0))</f>
        <v/>
      </c>
      <c r="L344" s="3"/>
      <c r="M344" s="68"/>
      <c r="N344" s="31"/>
      <c r="O344" s="70" t="str">
        <f t="shared" si="27"/>
        <v/>
      </c>
      <c r="P344" s="70" t="str">
        <f t="shared" si="28"/>
        <v/>
      </c>
      <c r="Q344" s="70" t="str">
        <f t="shared" si="30"/>
        <v/>
      </c>
      <c r="R344" s="3"/>
      <c r="S344" s="5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>
        <f>TipoT!C344</f>
        <v>0</v>
      </c>
      <c r="AI344" s="1">
        <f>Áreas!F344</f>
        <v>0</v>
      </c>
      <c r="AJ344" s="1"/>
      <c r="AK344" s="1"/>
      <c r="AL344" s="1">
        <f t="shared" si="29"/>
        <v>0</v>
      </c>
      <c r="AM344" s="1" t="e">
        <f>IF(C344=0,0,VLOOKUP(C344,TipoT!$C$7:$G$506,5,0))</f>
        <v>#N/A</v>
      </c>
    </row>
    <row r="345" spans="3:39" ht="25.35" customHeight="1" thickTop="1" thickBot="1" x14ac:dyDescent="0.3">
      <c r="C345" s="11" t="str">
        <f>IF(TipoT!C345=0,"",TipoT!C345)</f>
        <v/>
      </c>
      <c r="D345" s="45" t="str">
        <f>IF(C345="","",VLOOKUP(C345,TipoT!$C$7:$E$506,2,0))</f>
        <v/>
      </c>
      <c r="E345" s="43"/>
      <c r="F345" s="43"/>
      <c r="G345" s="8" t="str">
        <f t="shared" si="26"/>
        <v/>
      </c>
      <c r="H345" s="13"/>
      <c r="I345" s="11" t="str">
        <f>IF(C345="","",VLOOKUP(C345,TipoT!$C$7:$F$506,4,0))</f>
        <v/>
      </c>
      <c r="J345" s="11" t="str">
        <f>IF(I345="","",VLOOKUP(I345,Empleados!$C$7:$F$1006,4,0))</f>
        <v/>
      </c>
      <c r="K345" s="11" t="str">
        <f>IF(C345="","",VLOOKUP(C345,TipoT!$C$7:$G$506,5,0))</f>
        <v/>
      </c>
      <c r="L345" s="3"/>
      <c r="M345" s="68"/>
      <c r="N345" s="31"/>
      <c r="O345" s="70" t="str">
        <f t="shared" si="27"/>
        <v/>
      </c>
      <c r="P345" s="70" t="str">
        <f t="shared" si="28"/>
        <v/>
      </c>
      <c r="Q345" s="70" t="str">
        <f t="shared" si="30"/>
        <v/>
      </c>
      <c r="R345" s="3"/>
      <c r="S345" s="5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>
        <f>TipoT!C345</f>
        <v>0</v>
      </c>
      <c r="AI345" s="1">
        <f>Áreas!F345</f>
        <v>0</v>
      </c>
      <c r="AJ345" s="1"/>
      <c r="AK345" s="1"/>
      <c r="AL345" s="1">
        <f t="shared" si="29"/>
        <v>0</v>
      </c>
      <c r="AM345" s="1" t="e">
        <f>IF(C345=0,0,VLOOKUP(C345,TipoT!$C$7:$G$506,5,0))</f>
        <v>#N/A</v>
      </c>
    </row>
    <row r="346" spans="3:39" ht="25.35" customHeight="1" thickTop="1" thickBot="1" x14ac:dyDescent="0.3">
      <c r="C346" s="11" t="str">
        <f>IF(TipoT!C346=0,"",TipoT!C346)</f>
        <v/>
      </c>
      <c r="D346" s="45" t="str">
        <f>IF(C346="","",VLOOKUP(C346,TipoT!$C$7:$E$506,2,0))</f>
        <v/>
      </c>
      <c r="E346" s="43"/>
      <c r="F346" s="43"/>
      <c r="G346" s="8" t="str">
        <f t="shared" si="26"/>
        <v/>
      </c>
      <c r="H346" s="13"/>
      <c r="I346" s="11" t="str">
        <f>IF(C346="","",VLOOKUP(C346,TipoT!$C$7:$F$506,4,0))</f>
        <v/>
      </c>
      <c r="J346" s="11" t="str">
        <f>IF(I346="","",VLOOKUP(I346,Empleados!$C$7:$F$1006,4,0))</f>
        <v/>
      </c>
      <c r="K346" s="11" t="str">
        <f>IF(C346="","",VLOOKUP(C346,TipoT!$C$7:$G$506,5,0))</f>
        <v/>
      </c>
      <c r="L346" s="3"/>
      <c r="M346" s="68"/>
      <c r="N346" s="31"/>
      <c r="O346" s="70" t="str">
        <f t="shared" si="27"/>
        <v/>
      </c>
      <c r="P346" s="70" t="str">
        <f t="shared" si="28"/>
        <v/>
      </c>
      <c r="Q346" s="70" t="str">
        <f t="shared" si="30"/>
        <v/>
      </c>
      <c r="R346" s="3"/>
      <c r="S346" s="5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>
        <f>TipoT!C346</f>
        <v>0</v>
      </c>
      <c r="AI346" s="1">
        <f>Áreas!F346</f>
        <v>0</v>
      </c>
      <c r="AJ346" s="1"/>
      <c r="AK346" s="1"/>
      <c r="AL346" s="1">
        <f t="shared" si="29"/>
        <v>0</v>
      </c>
      <c r="AM346" s="1" t="e">
        <f>IF(C346=0,0,VLOOKUP(C346,TipoT!$C$7:$G$506,5,0))</f>
        <v>#N/A</v>
      </c>
    </row>
    <row r="347" spans="3:39" ht="25.35" customHeight="1" thickTop="1" thickBot="1" x14ac:dyDescent="0.3">
      <c r="C347" s="11" t="str">
        <f>IF(TipoT!C347=0,"",TipoT!C347)</f>
        <v/>
      </c>
      <c r="D347" s="45" t="str">
        <f>IF(C347="","",VLOOKUP(C347,TipoT!$C$7:$E$506,2,0))</f>
        <v/>
      </c>
      <c r="E347" s="43"/>
      <c r="F347" s="43"/>
      <c r="G347" s="8" t="str">
        <f t="shared" si="26"/>
        <v/>
      </c>
      <c r="H347" s="13"/>
      <c r="I347" s="11" t="str">
        <f>IF(C347="","",VLOOKUP(C347,TipoT!$C$7:$F$506,4,0))</f>
        <v/>
      </c>
      <c r="J347" s="11" t="str">
        <f>IF(I347="","",VLOOKUP(I347,Empleados!$C$7:$F$1006,4,0))</f>
        <v/>
      </c>
      <c r="K347" s="11" t="str">
        <f>IF(C347="","",VLOOKUP(C347,TipoT!$C$7:$G$506,5,0))</f>
        <v/>
      </c>
      <c r="L347" s="3"/>
      <c r="M347" s="68"/>
      <c r="N347" s="31"/>
      <c r="O347" s="70" t="str">
        <f t="shared" si="27"/>
        <v/>
      </c>
      <c r="P347" s="70" t="str">
        <f t="shared" si="28"/>
        <v/>
      </c>
      <c r="Q347" s="70" t="str">
        <f t="shared" si="30"/>
        <v/>
      </c>
      <c r="R347" s="3"/>
      <c r="S347" s="5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>
        <f>TipoT!C347</f>
        <v>0</v>
      </c>
      <c r="AI347" s="1">
        <f>Áreas!F347</f>
        <v>0</v>
      </c>
      <c r="AJ347" s="1"/>
      <c r="AK347" s="1"/>
      <c r="AL347" s="1">
        <f t="shared" si="29"/>
        <v>0</v>
      </c>
      <c r="AM347" s="1" t="e">
        <f>IF(C347=0,0,VLOOKUP(C347,TipoT!$C$7:$G$506,5,0))</f>
        <v>#N/A</v>
      </c>
    </row>
    <row r="348" spans="3:39" ht="25.35" customHeight="1" thickTop="1" thickBot="1" x14ac:dyDescent="0.3">
      <c r="C348" s="11" t="str">
        <f>IF(TipoT!C348=0,"",TipoT!C348)</f>
        <v/>
      </c>
      <c r="D348" s="45" t="str">
        <f>IF(C348="","",VLOOKUP(C348,TipoT!$C$7:$E$506,2,0))</f>
        <v/>
      </c>
      <c r="E348" s="43"/>
      <c r="F348" s="43"/>
      <c r="G348" s="8" t="str">
        <f t="shared" si="26"/>
        <v/>
      </c>
      <c r="H348" s="13"/>
      <c r="I348" s="11" t="str">
        <f>IF(C348="","",VLOOKUP(C348,TipoT!$C$7:$F$506,4,0))</f>
        <v/>
      </c>
      <c r="J348" s="11" t="str">
        <f>IF(I348="","",VLOOKUP(I348,Empleados!$C$7:$F$1006,4,0))</f>
        <v/>
      </c>
      <c r="K348" s="11" t="str">
        <f>IF(C348="","",VLOOKUP(C348,TipoT!$C$7:$G$506,5,0))</f>
        <v/>
      </c>
      <c r="L348" s="3"/>
      <c r="M348" s="68"/>
      <c r="N348" s="31"/>
      <c r="O348" s="70" t="str">
        <f t="shared" si="27"/>
        <v/>
      </c>
      <c r="P348" s="70" t="str">
        <f t="shared" si="28"/>
        <v/>
      </c>
      <c r="Q348" s="70" t="str">
        <f t="shared" si="30"/>
        <v/>
      </c>
      <c r="R348" s="3"/>
      <c r="S348" s="5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>
        <f>TipoT!C348</f>
        <v>0</v>
      </c>
      <c r="AI348" s="1">
        <f>Áreas!F348</f>
        <v>0</v>
      </c>
      <c r="AJ348" s="1"/>
      <c r="AK348" s="1"/>
      <c r="AL348" s="1">
        <f t="shared" si="29"/>
        <v>0</v>
      </c>
      <c r="AM348" s="1" t="e">
        <f>IF(C348=0,0,VLOOKUP(C348,TipoT!$C$7:$G$506,5,0))</f>
        <v>#N/A</v>
      </c>
    </row>
    <row r="349" spans="3:39" ht="25.35" customHeight="1" thickTop="1" thickBot="1" x14ac:dyDescent="0.3">
      <c r="C349" s="11" t="str">
        <f>IF(TipoT!C349=0,"",TipoT!C349)</f>
        <v/>
      </c>
      <c r="D349" s="45" t="str">
        <f>IF(C349="","",VLOOKUP(C349,TipoT!$C$7:$E$506,2,0))</f>
        <v/>
      </c>
      <c r="E349" s="43"/>
      <c r="F349" s="43"/>
      <c r="G349" s="8" t="str">
        <f t="shared" si="26"/>
        <v/>
      </c>
      <c r="H349" s="13"/>
      <c r="I349" s="11" t="str">
        <f>IF(C349="","",VLOOKUP(C349,TipoT!$C$7:$F$506,4,0))</f>
        <v/>
      </c>
      <c r="J349" s="11" t="str">
        <f>IF(I349="","",VLOOKUP(I349,Empleados!$C$7:$F$1006,4,0))</f>
        <v/>
      </c>
      <c r="K349" s="11" t="str">
        <f>IF(C349="","",VLOOKUP(C349,TipoT!$C$7:$G$506,5,0))</f>
        <v/>
      </c>
      <c r="L349" s="3"/>
      <c r="M349" s="68"/>
      <c r="N349" s="31"/>
      <c r="O349" s="70" t="str">
        <f t="shared" si="27"/>
        <v/>
      </c>
      <c r="P349" s="70" t="str">
        <f t="shared" si="28"/>
        <v/>
      </c>
      <c r="Q349" s="70" t="str">
        <f t="shared" si="30"/>
        <v/>
      </c>
      <c r="R349" s="3"/>
      <c r="S349" s="5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>
        <f>TipoT!C349</f>
        <v>0</v>
      </c>
      <c r="AI349" s="1">
        <f>Áreas!F349</f>
        <v>0</v>
      </c>
      <c r="AJ349" s="1"/>
      <c r="AK349" s="1"/>
      <c r="AL349" s="1">
        <f t="shared" si="29"/>
        <v>0</v>
      </c>
      <c r="AM349" s="1" t="e">
        <f>IF(C349=0,0,VLOOKUP(C349,TipoT!$C$7:$G$506,5,0))</f>
        <v>#N/A</v>
      </c>
    </row>
    <row r="350" spans="3:39" ht="25.35" customHeight="1" thickTop="1" thickBot="1" x14ac:dyDescent="0.3">
      <c r="C350" s="11" t="str">
        <f>IF(TipoT!C350=0,"",TipoT!C350)</f>
        <v/>
      </c>
      <c r="D350" s="45" t="str">
        <f>IF(C350="","",VLOOKUP(C350,TipoT!$C$7:$E$506,2,0))</f>
        <v/>
      </c>
      <c r="E350" s="43"/>
      <c r="F350" s="43"/>
      <c r="G350" s="8" t="str">
        <f t="shared" si="26"/>
        <v/>
      </c>
      <c r="H350" s="13"/>
      <c r="I350" s="11" t="str">
        <f>IF(C350="","",VLOOKUP(C350,TipoT!$C$7:$F$506,4,0))</f>
        <v/>
      </c>
      <c r="J350" s="11" t="str">
        <f>IF(I350="","",VLOOKUP(I350,Empleados!$C$7:$F$1006,4,0))</f>
        <v/>
      </c>
      <c r="K350" s="11" t="str">
        <f>IF(C350="","",VLOOKUP(C350,TipoT!$C$7:$G$506,5,0))</f>
        <v/>
      </c>
      <c r="L350" s="3"/>
      <c r="M350" s="68"/>
      <c r="N350" s="31"/>
      <c r="O350" s="70" t="str">
        <f t="shared" si="27"/>
        <v/>
      </c>
      <c r="P350" s="70" t="str">
        <f t="shared" si="28"/>
        <v/>
      </c>
      <c r="Q350" s="70" t="str">
        <f t="shared" si="30"/>
        <v/>
      </c>
      <c r="R350" s="3"/>
      <c r="S350" s="5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>
        <f>TipoT!C350</f>
        <v>0</v>
      </c>
      <c r="AI350" s="1">
        <f>Áreas!F350</f>
        <v>0</v>
      </c>
      <c r="AJ350" s="1"/>
      <c r="AK350" s="1"/>
      <c r="AL350" s="1">
        <f t="shared" si="29"/>
        <v>0</v>
      </c>
      <c r="AM350" s="1" t="e">
        <f>IF(C350=0,0,VLOOKUP(C350,TipoT!$C$7:$G$506,5,0))</f>
        <v>#N/A</v>
      </c>
    </row>
    <row r="351" spans="3:39" ht="25.35" customHeight="1" thickTop="1" thickBot="1" x14ac:dyDescent="0.3">
      <c r="C351" s="11" t="str">
        <f>IF(TipoT!C351=0,"",TipoT!C351)</f>
        <v/>
      </c>
      <c r="D351" s="45" t="str">
        <f>IF(C351="","",VLOOKUP(C351,TipoT!$C$7:$E$506,2,0))</f>
        <v/>
      </c>
      <c r="E351" s="43"/>
      <c r="F351" s="43"/>
      <c r="G351" s="8" t="str">
        <f t="shared" si="26"/>
        <v/>
      </c>
      <c r="H351" s="13"/>
      <c r="I351" s="11" t="str">
        <f>IF(C351="","",VLOOKUP(C351,TipoT!$C$7:$F$506,4,0))</f>
        <v/>
      </c>
      <c r="J351" s="11" t="str">
        <f>IF(I351="","",VLOOKUP(I351,Empleados!$C$7:$F$1006,4,0))</f>
        <v/>
      </c>
      <c r="K351" s="11" t="str">
        <f>IF(C351="","",VLOOKUP(C351,TipoT!$C$7:$G$506,5,0))</f>
        <v/>
      </c>
      <c r="L351" s="3"/>
      <c r="M351" s="68"/>
      <c r="N351" s="31"/>
      <c r="O351" s="70" t="str">
        <f t="shared" si="27"/>
        <v/>
      </c>
      <c r="P351" s="70" t="str">
        <f t="shared" si="28"/>
        <v/>
      </c>
      <c r="Q351" s="70" t="str">
        <f t="shared" si="30"/>
        <v/>
      </c>
      <c r="R351" s="3"/>
      <c r="S351" s="5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>
        <f>TipoT!C351</f>
        <v>0</v>
      </c>
      <c r="AI351" s="1">
        <f>Áreas!F351</f>
        <v>0</v>
      </c>
      <c r="AJ351" s="1"/>
      <c r="AK351" s="1"/>
      <c r="AL351" s="1">
        <f t="shared" si="29"/>
        <v>0</v>
      </c>
      <c r="AM351" s="1" t="e">
        <f>IF(C351=0,0,VLOOKUP(C351,TipoT!$C$7:$G$506,5,0))</f>
        <v>#N/A</v>
      </c>
    </row>
    <row r="352" spans="3:39" ht="25.35" customHeight="1" thickTop="1" thickBot="1" x14ac:dyDescent="0.3">
      <c r="C352" s="11" t="str">
        <f>IF(TipoT!C352=0,"",TipoT!C352)</f>
        <v/>
      </c>
      <c r="D352" s="45" t="str">
        <f>IF(C352="","",VLOOKUP(C352,TipoT!$C$7:$E$506,2,0))</f>
        <v/>
      </c>
      <c r="E352" s="43"/>
      <c r="F352" s="43"/>
      <c r="G352" s="8" t="str">
        <f t="shared" si="26"/>
        <v/>
      </c>
      <c r="H352" s="13"/>
      <c r="I352" s="11" t="str">
        <f>IF(C352="","",VLOOKUP(C352,TipoT!$C$7:$F$506,4,0))</f>
        <v/>
      </c>
      <c r="J352" s="11" t="str">
        <f>IF(I352="","",VLOOKUP(I352,Empleados!$C$7:$F$1006,4,0))</f>
        <v/>
      </c>
      <c r="K352" s="11" t="str">
        <f>IF(C352="","",VLOOKUP(C352,TipoT!$C$7:$G$506,5,0))</f>
        <v/>
      </c>
      <c r="L352" s="3"/>
      <c r="M352" s="68"/>
      <c r="N352" s="31"/>
      <c r="O352" s="70" t="str">
        <f t="shared" si="27"/>
        <v/>
      </c>
      <c r="P352" s="70" t="str">
        <f t="shared" si="28"/>
        <v/>
      </c>
      <c r="Q352" s="70" t="str">
        <f t="shared" si="30"/>
        <v/>
      </c>
      <c r="R352" s="3"/>
      <c r="S352" s="5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>
        <f>TipoT!C352</f>
        <v>0</v>
      </c>
      <c r="AI352" s="1">
        <f>Áreas!F352</f>
        <v>0</v>
      </c>
      <c r="AJ352" s="1"/>
      <c r="AK352" s="1"/>
      <c r="AL352" s="1">
        <f t="shared" si="29"/>
        <v>0</v>
      </c>
      <c r="AM352" s="1" t="e">
        <f>IF(C352=0,0,VLOOKUP(C352,TipoT!$C$7:$G$506,5,0))</f>
        <v>#N/A</v>
      </c>
    </row>
    <row r="353" spans="3:39" ht="25.35" customHeight="1" thickTop="1" thickBot="1" x14ac:dyDescent="0.3">
      <c r="C353" s="11" t="str">
        <f>IF(TipoT!C353=0,"",TipoT!C353)</f>
        <v/>
      </c>
      <c r="D353" s="45" t="str">
        <f>IF(C353="","",VLOOKUP(C353,TipoT!$C$7:$E$506,2,0))</f>
        <v/>
      </c>
      <c r="E353" s="43"/>
      <c r="F353" s="43"/>
      <c r="G353" s="8" t="str">
        <f t="shared" si="26"/>
        <v/>
      </c>
      <c r="H353" s="13"/>
      <c r="I353" s="11" t="str">
        <f>IF(C353="","",VLOOKUP(C353,TipoT!$C$7:$F$506,4,0))</f>
        <v/>
      </c>
      <c r="J353" s="11" t="str">
        <f>IF(I353="","",VLOOKUP(I353,Empleados!$C$7:$F$1006,4,0))</f>
        <v/>
      </c>
      <c r="K353" s="11" t="str">
        <f>IF(C353="","",VLOOKUP(C353,TipoT!$C$7:$G$506,5,0))</f>
        <v/>
      </c>
      <c r="L353" s="3"/>
      <c r="M353" s="68"/>
      <c r="N353" s="31"/>
      <c r="O353" s="70" t="str">
        <f t="shared" si="27"/>
        <v/>
      </c>
      <c r="P353" s="70" t="str">
        <f t="shared" si="28"/>
        <v/>
      </c>
      <c r="Q353" s="70" t="str">
        <f t="shared" si="30"/>
        <v/>
      </c>
      <c r="R353" s="3"/>
      <c r="S353" s="5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>
        <f>TipoT!C353</f>
        <v>0</v>
      </c>
      <c r="AI353" s="1">
        <f>Áreas!F353</f>
        <v>0</v>
      </c>
      <c r="AJ353" s="1"/>
      <c r="AK353" s="1"/>
      <c r="AL353" s="1">
        <f t="shared" si="29"/>
        <v>0</v>
      </c>
      <c r="AM353" s="1" t="e">
        <f>IF(C353=0,0,VLOOKUP(C353,TipoT!$C$7:$G$506,5,0))</f>
        <v>#N/A</v>
      </c>
    </row>
    <row r="354" spans="3:39" ht="25.35" customHeight="1" thickTop="1" thickBot="1" x14ac:dyDescent="0.3">
      <c r="C354" s="11" t="str">
        <f>IF(TipoT!C354=0,"",TipoT!C354)</f>
        <v/>
      </c>
      <c r="D354" s="45" t="str">
        <f>IF(C354="","",VLOOKUP(C354,TipoT!$C$7:$E$506,2,0))</f>
        <v/>
      </c>
      <c r="E354" s="43"/>
      <c r="F354" s="43"/>
      <c r="G354" s="8" t="str">
        <f t="shared" si="26"/>
        <v/>
      </c>
      <c r="H354" s="13"/>
      <c r="I354" s="11" t="str">
        <f>IF(C354="","",VLOOKUP(C354,TipoT!$C$7:$F$506,4,0))</f>
        <v/>
      </c>
      <c r="J354" s="11" t="str">
        <f>IF(I354="","",VLOOKUP(I354,Empleados!$C$7:$F$1006,4,0))</f>
        <v/>
      </c>
      <c r="K354" s="11" t="str">
        <f>IF(C354="","",VLOOKUP(C354,TipoT!$C$7:$G$506,5,0))</f>
        <v/>
      </c>
      <c r="L354" s="3"/>
      <c r="M354" s="68"/>
      <c r="N354" s="31"/>
      <c r="O354" s="70" t="str">
        <f t="shared" si="27"/>
        <v/>
      </c>
      <c r="P354" s="70" t="str">
        <f t="shared" si="28"/>
        <v/>
      </c>
      <c r="Q354" s="70" t="str">
        <f t="shared" si="30"/>
        <v/>
      </c>
      <c r="R354" s="3"/>
      <c r="S354" s="5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>
        <f>TipoT!C354</f>
        <v>0</v>
      </c>
      <c r="AI354" s="1">
        <f>Áreas!F354</f>
        <v>0</v>
      </c>
      <c r="AJ354" s="1"/>
      <c r="AK354" s="1"/>
      <c r="AL354" s="1">
        <f t="shared" si="29"/>
        <v>0</v>
      </c>
      <c r="AM354" s="1" t="e">
        <f>IF(C354=0,0,VLOOKUP(C354,TipoT!$C$7:$G$506,5,0))</f>
        <v>#N/A</v>
      </c>
    </row>
    <row r="355" spans="3:39" ht="25.35" customHeight="1" thickTop="1" thickBot="1" x14ac:dyDescent="0.3">
      <c r="C355" s="11" t="str">
        <f>IF(TipoT!C355=0,"",TipoT!C355)</f>
        <v/>
      </c>
      <c r="D355" s="45" t="str">
        <f>IF(C355="","",VLOOKUP(C355,TipoT!$C$7:$E$506,2,0))</f>
        <v/>
      </c>
      <c r="E355" s="43"/>
      <c r="F355" s="43"/>
      <c r="G355" s="8" t="str">
        <f t="shared" si="26"/>
        <v/>
      </c>
      <c r="H355" s="13"/>
      <c r="I355" s="11" t="str">
        <f>IF(C355="","",VLOOKUP(C355,TipoT!$C$7:$F$506,4,0))</f>
        <v/>
      </c>
      <c r="J355" s="11" t="str">
        <f>IF(I355="","",VLOOKUP(I355,Empleados!$C$7:$F$1006,4,0))</f>
        <v/>
      </c>
      <c r="K355" s="11" t="str">
        <f>IF(C355="","",VLOOKUP(C355,TipoT!$C$7:$G$506,5,0))</f>
        <v/>
      </c>
      <c r="L355" s="3"/>
      <c r="M355" s="68"/>
      <c r="N355" s="31"/>
      <c r="O355" s="70" t="str">
        <f t="shared" si="27"/>
        <v/>
      </c>
      <c r="P355" s="70" t="str">
        <f t="shared" si="28"/>
        <v/>
      </c>
      <c r="Q355" s="70" t="str">
        <f t="shared" si="30"/>
        <v/>
      </c>
      <c r="R355" s="3"/>
      <c r="S355" s="5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>
        <f>TipoT!C355</f>
        <v>0</v>
      </c>
      <c r="AI355" s="1">
        <f>Áreas!F355</f>
        <v>0</v>
      </c>
      <c r="AJ355" s="1"/>
      <c r="AK355" s="1"/>
      <c r="AL355" s="1">
        <f t="shared" si="29"/>
        <v>0</v>
      </c>
      <c r="AM355" s="1" t="e">
        <f>IF(C355=0,0,VLOOKUP(C355,TipoT!$C$7:$G$506,5,0))</f>
        <v>#N/A</v>
      </c>
    </row>
    <row r="356" spans="3:39" ht="25.35" customHeight="1" thickTop="1" thickBot="1" x14ac:dyDescent="0.3">
      <c r="C356" s="11" t="str">
        <f>IF(TipoT!C356=0,"",TipoT!C356)</f>
        <v/>
      </c>
      <c r="D356" s="45" t="str">
        <f>IF(C356="","",VLOOKUP(C356,TipoT!$C$7:$E$506,2,0))</f>
        <v/>
      </c>
      <c r="E356" s="43"/>
      <c r="F356" s="43"/>
      <c r="G356" s="8" t="str">
        <f t="shared" si="26"/>
        <v/>
      </c>
      <c r="H356" s="13"/>
      <c r="I356" s="11" t="str">
        <f>IF(C356="","",VLOOKUP(C356,TipoT!$C$7:$F$506,4,0))</f>
        <v/>
      </c>
      <c r="J356" s="11" t="str">
        <f>IF(I356="","",VLOOKUP(I356,Empleados!$C$7:$F$1006,4,0))</f>
        <v/>
      </c>
      <c r="K356" s="11" t="str">
        <f>IF(C356="","",VLOOKUP(C356,TipoT!$C$7:$G$506,5,0))</f>
        <v/>
      </c>
      <c r="L356" s="3"/>
      <c r="M356" s="68"/>
      <c r="N356" s="31"/>
      <c r="O356" s="70" t="str">
        <f t="shared" si="27"/>
        <v/>
      </c>
      <c r="P356" s="70" t="str">
        <f t="shared" si="28"/>
        <v/>
      </c>
      <c r="Q356" s="70" t="str">
        <f t="shared" si="30"/>
        <v/>
      </c>
      <c r="R356" s="3"/>
      <c r="S356" s="5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>
        <f>TipoT!C356</f>
        <v>0</v>
      </c>
      <c r="AI356" s="1">
        <f>Áreas!F356</f>
        <v>0</v>
      </c>
      <c r="AJ356" s="1"/>
      <c r="AK356" s="1"/>
      <c r="AL356" s="1">
        <f t="shared" si="29"/>
        <v>0</v>
      </c>
      <c r="AM356" s="1" t="e">
        <f>IF(C356=0,0,VLOOKUP(C356,TipoT!$C$7:$G$506,5,0))</f>
        <v>#N/A</v>
      </c>
    </row>
    <row r="357" spans="3:39" ht="25.35" customHeight="1" thickTop="1" thickBot="1" x14ac:dyDescent="0.3">
      <c r="C357" s="11" t="str">
        <f>IF(TipoT!C357=0,"",TipoT!C357)</f>
        <v/>
      </c>
      <c r="D357" s="45" t="str">
        <f>IF(C357="","",VLOOKUP(C357,TipoT!$C$7:$E$506,2,0))</f>
        <v/>
      </c>
      <c r="E357" s="43"/>
      <c r="F357" s="43"/>
      <c r="G357" s="8" t="str">
        <f t="shared" si="26"/>
        <v/>
      </c>
      <c r="H357" s="13"/>
      <c r="I357" s="11" t="str">
        <f>IF(C357="","",VLOOKUP(C357,TipoT!$C$7:$F$506,4,0))</f>
        <v/>
      </c>
      <c r="J357" s="11" t="str">
        <f>IF(I357="","",VLOOKUP(I357,Empleados!$C$7:$F$1006,4,0))</f>
        <v/>
      </c>
      <c r="K357" s="11" t="str">
        <f>IF(C357="","",VLOOKUP(C357,TipoT!$C$7:$G$506,5,0))</f>
        <v/>
      </c>
      <c r="L357" s="3"/>
      <c r="M357" s="68"/>
      <c r="N357" s="31"/>
      <c r="O357" s="70" t="str">
        <f t="shared" si="27"/>
        <v/>
      </c>
      <c r="P357" s="70" t="str">
        <f t="shared" si="28"/>
        <v/>
      </c>
      <c r="Q357" s="70" t="str">
        <f t="shared" si="30"/>
        <v/>
      </c>
      <c r="R357" s="3"/>
      <c r="S357" s="5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>
        <f>TipoT!C357</f>
        <v>0</v>
      </c>
      <c r="AI357" s="1">
        <f>Áreas!F357</f>
        <v>0</v>
      </c>
      <c r="AJ357" s="1"/>
      <c r="AK357" s="1"/>
      <c r="AL357" s="1">
        <f t="shared" si="29"/>
        <v>0</v>
      </c>
      <c r="AM357" s="1" t="e">
        <f>IF(C357=0,0,VLOOKUP(C357,TipoT!$C$7:$G$506,5,0))</f>
        <v>#N/A</v>
      </c>
    </row>
    <row r="358" spans="3:39" ht="25.35" customHeight="1" thickTop="1" thickBot="1" x14ac:dyDescent="0.3">
      <c r="C358" s="11" t="str">
        <f>IF(TipoT!C358=0,"",TipoT!C358)</f>
        <v/>
      </c>
      <c r="D358" s="45" t="str">
        <f>IF(C358="","",VLOOKUP(C358,TipoT!$C$7:$E$506,2,0))</f>
        <v/>
      </c>
      <c r="E358" s="43"/>
      <c r="F358" s="43"/>
      <c r="G358" s="8" t="str">
        <f t="shared" si="26"/>
        <v/>
      </c>
      <c r="H358" s="13"/>
      <c r="I358" s="11" t="str">
        <f>IF(C358="","",VLOOKUP(C358,TipoT!$C$7:$F$506,4,0))</f>
        <v/>
      </c>
      <c r="J358" s="11" t="str">
        <f>IF(I358="","",VLOOKUP(I358,Empleados!$C$7:$F$1006,4,0))</f>
        <v/>
      </c>
      <c r="K358" s="11" t="str">
        <f>IF(C358="","",VLOOKUP(C358,TipoT!$C$7:$G$506,5,0))</f>
        <v/>
      </c>
      <c r="L358" s="3"/>
      <c r="M358" s="68"/>
      <c r="N358" s="31"/>
      <c r="O358" s="70" t="str">
        <f t="shared" si="27"/>
        <v/>
      </c>
      <c r="P358" s="70" t="str">
        <f t="shared" si="28"/>
        <v/>
      </c>
      <c r="Q358" s="70" t="str">
        <f t="shared" si="30"/>
        <v/>
      </c>
      <c r="R358" s="3"/>
      <c r="S358" s="5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>
        <f>TipoT!C358</f>
        <v>0</v>
      </c>
      <c r="AI358" s="1">
        <f>Áreas!F358</f>
        <v>0</v>
      </c>
      <c r="AJ358" s="1"/>
      <c r="AK358" s="1"/>
      <c r="AL358" s="1">
        <f t="shared" si="29"/>
        <v>0</v>
      </c>
      <c r="AM358" s="1" t="e">
        <f>IF(C358=0,0,VLOOKUP(C358,TipoT!$C$7:$G$506,5,0))</f>
        <v>#N/A</v>
      </c>
    </row>
    <row r="359" spans="3:39" ht="25.35" customHeight="1" thickTop="1" thickBot="1" x14ac:dyDescent="0.3">
      <c r="C359" s="11" t="str">
        <f>IF(TipoT!C359=0,"",TipoT!C359)</f>
        <v/>
      </c>
      <c r="D359" s="45" t="str">
        <f>IF(C359="","",VLOOKUP(C359,TipoT!$C$7:$E$506,2,0))</f>
        <v/>
      </c>
      <c r="E359" s="43"/>
      <c r="F359" s="43"/>
      <c r="G359" s="8" t="str">
        <f t="shared" si="26"/>
        <v/>
      </c>
      <c r="H359" s="13"/>
      <c r="I359" s="11" t="str">
        <f>IF(C359="","",VLOOKUP(C359,TipoT!$C$7:$F$506,4,0))</f>
        <v/>
      </c>
      <c r="J359" s="11" t="str">
        <f>IF(I359="","",VLOOKUP(I359,Empleados!$C$7:$F$1006,4,0))</f>
        <v/>
      </c>
      <c r="K359" s="11" t="str">
        <f>IF(C359="","",VLOOKUP(C359,TipoT!$C$7:$G$506,5,0))</f>
        <v/>
      </c>
      <c r="L359" s="3"/>
      <c r="M359" s="68"/>
      <c r="N359" s="31"/>
      <c r="O359" s="70" t="str">
        <f t="shared" si="27"/>
        <v/>
      </c>
      <c r="P359" s="70" t="str">
        <f t="shared" si="28"/>
        <v/>
      </c>
      <c r="Q359" s="70" t="str">
        <f t="shared" si="30"/>
        <v/>
      </c>
      <c r="R359" s="3"/>
      <c r="S359" s="5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>
        <f>TipoT!C359</f>
        <v>0</v>
      </c>
      <c r="AI359" s="1">
        <f>Áreas!F359</f>
        <v>0</v>
      </c>
      <c r="AJ359" s="1"/>
      <c r="AK359" s="1"/>
      <c r="AL359" s="1">
        <f t="shared" si="29"/>
        <v>0</v>
      </c>
      <c r="AM359" s="1" t="e">
        <f>IF(C359=0,0,VLOOKUP(C359,TipoT!$C$7:$G$506,5,0))</f>
        <v>#N/A</v>
      </c>
    </row>
    <row r="360" spans="3:39" ht="25.35" customHeight="1" thickTop="1" thickBot="1" x14ac:dyDescent="0.3">
      <c r="C360" s="11" t="str">
        <f>IF(TipoT!C360=0,"",TipoT!C360)</f>
        <v/>
      </c>
      <c r="D360" s="45" t="str">
        <f>IF(C360="","",VLOOKUP(C360,TipoT!$C$7:$E$506,2,0))</f>
        <v/>
      </c>
      <c r="E360" s="43"/>
      <c r="F360" s="43"/>
      <c r="G360" s="8" t="str">
        <f t="shared" si="26"/>
        <v/>
      </c>
      <c r="H360" s="13"/>
      <c r="I360" s="11" t="str">
        <f>IF(C360="","",VLOOKUP(C360,TipoT!$C$7:$F$506,4,0))</f>
        <v/>
      </c>
      <c r="J360" s="11" t="str">
        <f>IF(I360="","",VLOOKUP(I360,Empleados!$C$7:$F$1006,4,0))</f>
        <v/>
      </c>
      <c r="K360" s="11" t="str">
        <f>IF(C360="","",VLOOKUP(C360,TipoT!$C$7:$G$506,5,0))</f>
        <v/>
      </c>
      <c r="L360" s="3"/>
      <c r="M360" s="68"/>
      <c r="N360" s="31"/>
      <c r="O360" s="70" t="str">
        <f t="shared" si="27"/>
        <v/>
      </c>
      <c r="P360" s="70" t="str">
        <f t="shared" si="28"/>
        <v/>
      </c>
      <c r="Q360" s="70" t="str">
        <f t="shared" si="30"/>
        <v/>
      </c>
      <c r="R360" s="3"/>
      <c r="S360" s="5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>
        <f>TipoT!C360</f>
        <v>0</v>
      </c>
      <c r="AI360" s="1">
        <f>Áreas!F360</f>
        <v>0</v>
      </c>
      <c r="AJ360" s="1"/>
      <c r="AK360" s="1"/>
      <c r="AL360" s="1">
        <f t="shared" si="29"/>
        <v>0</v>
      </c>
      <c r="AM360" s="1" t="e">
        <f>IF(C360=0,0,VLOOKUP(C360,TipoT!$C$7:$G$506,5,0))</f>
        <v>#N/A</v>
      </c>
    </row>
    <row r="361" spans="3:39" ht="25.35" customHeight="1" thickTop="1" thickBot="1" x14ac:dyDescent="0.3">
      <c r="C361" s="11" t="str">
        <f>IF(TipoT!C361=0,"",TipoT!C361)</f>
        <v/>
      </c>
      <c r="D361" s="45" t="str">
        <f>IF(C361="","",VLOOKUP(C361,TipoT!$C$7:$E$506,2,0))</f>
        <v/>
      </c>
      <c r="E361" s="43"/>
      <c r="F361" s="43"/>
      <c r="G361" s="8" t="str">
        <f t="shared" si="26"/>
        <v/>
      </c>
      <c r="H361" s="13"/>
      <c r="I361" s="11" t="str">
        <f>IF(C361="","",VLOOKUP(C361,TipoT!$C$7:$F$506,4,0))</f>
        <v/>
      </c>
      <c r="J361" s="11" t="str">
        <f>IF(I361="","",VLOOKUP(I361,Empleados!$C$7:$F$1006,4,0))</f>
        <v/>
      </c>
      <c r="K361" s="11" t="str">
        <f>IF(C361="","",VLOOKUP(C361,TipoT!$C$7:$G$506,5,0))</f>
        <v/>
      </c>
      <c r="L361" s="3"/>
      <c r="M361" s="68"/>
      <c r="N361" s="31"/>
      <c r="O361" s="70" t="str">
        <f t="shared" si="27"/>
        <v/>
      </c>
      <c r="P361" s="70" t="str">
        <f t="shared" si="28"/>
        <v/>
      </c>
      <c r="Q361" s="70" t="str">
        <f t="shared" si="30"/>
        <v/>
      </c>
      <c r="R361" s="3"/>
      <c r="S361" s="5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>
        <f>TipoT!C361</f>
        <v>0</v>
      </c>
      <c r="AI361" s="1">
        <f>Áreas!F361</f>
        <v>0</v>
      </c>
      <c r="AJ361" s="1"/>
      <c r="AK361" s="1"/>
      <c r="AL361" s="1">
        <f t="shared" si="29"/>
        <v>0</v>
      </c>
      <c r="AM361" s="1" t="e">
        <f>IF(C361=0,0,VLOOKUP(C361,TipoT!$C$7:$G$506,5,0))</f>
        <v>#N/A</v>
      </c>
    </row>
    <row r="362" spans="3:39" ht="25.35" customHeight="1" thickTop="1" thickBot="1" x14ac:dyDescent="0.3">
      <c r="C362" s="11" t="str">
        <f>IF(TipoT!C362=0,"",TipoT!C362)</f>
        <v/>
      </c>
      <c r="D362" s="45" t="str">
        <f>IF(C362="","",VLOOKUP(C362,TipoT!$C$7:$E$506,2,0))</f>
        <v/>
      </c>
      <c r="E362" s="43"/>
      <c r="F362" s="43"/>
      <c r="G362" s="8" t="str">
        <f t="shared" si="26"/>
        <v/>
      </c>
      <c r="H362" s="13"/>
      <c r="I362" s="11" t="str">
        <f>IF(C362="","",VLOOKUP(C362,TipoT!$C$7:$F$506,4,0))</f>
        <v/>
      </c>
      <c r="J362" s="11" t="str">
        <f>IF(I362="","",VLOOKUP(I362,Empleados!$C$7:$F$1006,4,0))</f>
        <v/>
      </c>
      <c r="K362" s="11" t="str">
        <f>IF(C362="","",VLOOKUP(C362,TipoT!$C$7:$G$506,5,0))</f>
        <v/>
      </c>
      <c r="L362" s="3"/>
      <c r="M362" s="68"/>
      <c r="N362" s="31"/>
      <c r="O362" s="70" t="str">
        <f t="shared" si="27"/>
        <v/>
      </c>
      <c r="P362" s="70" t="str">
        <f t="shared" si="28"/>
        <v/>
      </c>
      <c r="Q362" s="70" t="str">
        <f t="shared" si="30"/>
        <v/>
      </c>
      <c r="R362" s="3"/>
      <c r="S362" s="5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>
        <f>TipoT!C362</f>
        <v>0</v>
      </c>
      <c r="AI362" s="1">
        <f>Áreas!F362</f>
        <v>0</v>
      </c>
      <c r="AJ362" s="1"/>
      <c r="AK362" s="1"/>
      <c r="AL362" s="1">
        <f t="shared" si="29"/>
        <v>0</v>
      </c>
      <c r="AM362" s="1" t="e">
        <f>IF(C362=0,0,VLOOKUP(C362,TipoT!$C$7:$G$506,5,0))</f>
        <v>#N/A</v>
      </c>
    </row>
    <row r="363" spans="3:39" ht="25.35" customHeight="1" thickTop="1" thickBot="1" x14ac:dyDescent="0.3">
      <c r="C363" s="11" t="str">
        <f>IF(TipoT!C363=0,"",TipoT!C363)</f>
        <v/>
      </c>
      <c r="D363" s="45" t="str">
        <f>IF(C363="","",VLOOKUP(C363,TipoT!$C$7:$E$506,2,0))</f>
        <v/>
      </c>
      <c r="E363" s="43"/>
      <c r="F363" s="43"/>
      <c r="G363" s="8" t="str">
        <f t="shared" si="26"/>
        <v/>
      </c>
      <c r="H363" s="13"/>
      <c r="I363" s="11" t="str">
        <f>IF(C363="","",VLOOKUP(C363,TipoT!$C$7:$F$506,4,0))</f>
        <v/>
      </c>
      <c r="J363" s="11" t="str">
        <f>IF(I363="","",VLOOKUP(I363,Empleados!$C$7:$F$1006,4,0))</f>
        <v/>
      </c>
      <c r="K363" s="11" t="str">
        <f>IF(C363="","",VLOOKUP(C363,TipoT!$C$7:$G$506,5,0))</f>
        <v/>
      </c>
      <c r="L363" s="3"/>
      <c r="M363" s="68"/>
      <c r="N363" s="31"/>
      <c r="O363" s="70" t="str">
        <f t="shared" si="27"/>
        <v/>
      </c>
      <c r="P363" s="70" t="str">
        <f t="shared" si="28"/>
        <v/>
      </c>
      <c r="Q363" s="70" t="str">
        <f t="shared" si="30"/>
        <v/>
      </c>
      <c r="R363" s="3"/>
      <c r="S363" s="5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>
        <f>TipoT!C363</f>
        <v>0</v>
      </c>
      <c r="AI363" s="1">
        <f>Áreas!F363</f>
        <v>0</v>
      </c>
      <c r="AJ363" s="1"/>
      <c r="AK363" s="1"/>
      <c r="AL363" s="1">
        <f t="shared" si="29"/>
        <v>0</v>
      </c>
      <c r="AM363" s="1" t="e">
        <f>IF(C363=0,0,VLOOKUP(C363,TipoT!$C$7:$G$506,5,0))</f>
        <v>#N/A</v>
      </c>
    </row>
    <row r="364" spans="3:39" ht="25.35" customHeight="1" thickTop="1" thickBot="1" x14ac:dyDescent="0.3">
      <c r="C364" s="11" t="str">
        <f>IF(TipoT!C364=0,"",TipoT!C364)</f>
        <v/>
      </c>
      <c r="D364" s="45" t="str">
        <f>IF(C364="","",VLOOKUP(C364,TipoT!$C$7:$E$506,2,0))</f>
        <v/>
      </c>
      <c r="E364" s="43"/>
      <c r="F364" s="43"/>
      <c r="G364" s="8" t="str">
        <f t="shared" si="26"/>
        <v/>
      </c>
      <c r="H364" s="13"/>
      <c r="I364" s="11" t="str">
        <f>IF(C364="","",VLOOKUP(C364,TipoT!$C$7:$F$506,4,0))</f>
        <v/>
      </c>
      <c r="J364" s="11" t="str">
        <f>IF(I364="","",VLOOKUP(I364,Empleados!$C$7:$F$1006,4,0))</f>
        <v/>
      </c>
      <c r="K364" s="11" t="str">
        <f>IF(C364="","",VLOOKUP(C364,TipoT!$C$7:$G$506,5,0))</f>
        <v/>
      </c>
      <c r="L364" s="3"/>
      <c r="M364" s="68"/>
      <c r="N364" s="31"/>
      <c r="O364" s="70" t="str">
        <f t="shared" si="27"/>
        <v/>
      </c>
      <c r="P364" s="70" t="str">
        <f t="shared" si="28"/>
        <v/>
      </c>
      <c r="Q364" s="70" t="str">
        <f t="shared" si="30"/>
        <v/>
      </c>
      <c r="R364" s="3"/>
      <c r="S364" s="5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>
        <f>TipoT!C364</f>
        <v>0</v>
      </c>
      <c r="AI364" s="1">
        <f>Áreas!F364</f>
        <v>0</v>
      </c>
      <c r="AJ364" s="1"/>
      <c r="AK364" s="1"/>
      <c r="AL364" s="1">
        <f t="shared" si="29"/>
        <v>0</v>
      </c>
      <c r="AM364" s="1" t="e">
        <f>IF(C364=0,0,VLOOKUP(C364,TipoT!$C$7:$G$506,5,0))</f>
        <v>#N/A</v>
      </c>
    </row>
    <row r="365" spans="3:39" ht="25.35" customHeight="1" thickTop="1" thickBot="1" x14ac:dyDescent="0.3">
      <c r="C365" s="11" t="str">
        <f>IF(TipoT!C365=0,"",TipoT!C365)</f>
        <v/>
      </c>
      <c r="D365" s="45" t="str">
        <f>IF(C365="","",VLOOKUP(C365,TipoT!$C$7:$E$506,2,0))</f>
        <v/>
      </c>
      <c r="E365" s="43"/>
      <c r="F365" s="43"/>
      <c r="G365" s="8" t="str">
        <f t="shared" si="26"/>
        <v/>
      </c>
      <c r="H365" s="13"/>
      <c r="I365" s="11" t="str">
        <f>IF(C365="","",VLOOKUP(C365,TipoT!$C$7:$F$506,4,0))</f>
        <v/>
      </c>
      <c r="J365" s="11" t="str">
        <f>IF(I365="","",VLOOKUP(I365,Empleados!$C$7:$F$1006,4,0))</f>
        <v/>
      </c>
      <c r="K365" s="11" t="str">
        <f>IF(C365="","",VLOOKUP(C365,TipoT!$C$7:$G$506,5,0))</f>
        <v/>
      </c>
      <c r="L365" s="3"/>
      <c r="M365" s="68"/>
      <c r="N365" s="31"/>
      <c r="O365" s="70" t="str">
        <f t="shared" si="27"/>
        <v/>
      </c>
      <c r="P365" s="70" t="str">
        <f t="shared" si="28"/>
        <v/>
      </c>
      <c r="Q365" s="70" t="str">
        <f t="shared" si="30"/>
        <v/>
      </c>
      <c r="R365" s="3"/>
      <c r="S365" s="5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>
        <f>TipoT!C365</f>
        <v>0</v>
      </c>
      <c r="AI365" s="1">
        <f>Áreas!F365</f>
        <v>0</v>
      </c>
      <c r="AJ365" s="1"/>
      <c r="AK365" s="1"/>
      <c r="AL365" s="1">
        <f t="shared" si="29"/>
        <v>0</v>
      </c>
      <c r="AM365" s="1" t="e">
        <f>IF(C365=0,0,VLOOKUP(C365,TipoT!$C$7:$G$506,5,0))</f>
        <v>#N/A</v>
      </c>
    </row>
    <row r="366" spans="3:39" ht="25.35" customHeight="1" thickTop="1" thickBot="1" x14ac:dyDescent="0.3">
      <c r="C366" s="11" t="str">
        <f>IF(TipoT!C366=0,"",TipoT!C366)</f>
        <v/>
      </c>
      <c r="D366" s="45" t="str">
        <f>IF(C366="","",VLOOKUP(C366,TipoT!$C$7:$E$506,2,0))</f>
        <v/>
      </c>
      <c r="E366" s="43"/>
      <c r="F366" s="43"/>
      <c r="G366" s="8" t="str">
        <f t="shared" si="26"/>
        <v/>
      </c>
      <c r="H366" s="13"/>
      <c r="I366" s="11" t="str">
        <f>IF(C366="","",VLOOKUP(C366,TipoT!$C$7:$F$506,4,0))</f>
        <v/>
      </c>
      <c r="J366" s="11" t="str">
        <f>IF(I366="","",VLOOKUP(I366,Empleados!$C$7:$F$1006,4,0))</f>
        <v/>
      </c>
      <c r="K366" s="11" t="str">
        <f>IF(C366="","",VLOOKUP(C366,TipoT!$C$7:$G$506,5,0))</f>
        <v/>
      </c>
      <c r="L366" s="3"/>
      <c r="M366" s="68"/>
      <c r="N366" s="31"/>
      <c r="O366" s="70" t="str">
        <f t="shared" si="27"/>
        <v/>
      </c>
      <c r="P366" s="70" t="str">
        <f t="shared" si="28"/>
        <v/>
      </c>
      <c r="Q366" s="70" t="str">
        <f t="shared" si="30"/>
        <v/>
      </c>
      <c r="R366" s="3"/>
      <c r="S366" s="5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>
        <f>TipoT!C366</f>
        <v>0</v>
      </c>
      <c r="AI366" s="1">
        <f>Áreas!F366</f>
        <v>0</v>
      </c>
      <c r="AJ366" s="1"/>
      <c r="AK366" s="1"/>
      <c r="AL366" s="1">
        <f t="shared" si="29"/>
        <v>0</v>
      </c>
      <c r="AM366" s="1" t="e">
        <f>IF(C366=0,0,VLOOKUP(C366,TipoT!$C$7:$G$506,5,0))</f>
        <v>#N/A</v>
      </c>
    </row>
    <row r="367" spans="3:39" ht="25.35" customHeight="1" thickTop="1" thickBot="1" x14ac:dyDescent="0.3">
      <c r="C367" s="11" t="str">
        <f>IF(TipoT!C367=0,"",TipoT!C367)</f>
        <v/>
      </c>
      <c r="D367" s="45" t="str">
        <f>IF(C367="","",VLOOKUP(C367,TipoT!$C$7:$E$506,2,0))</f>
        <v/>
      </c>
      <c r="E367" s="43"/>
      <c r="F367" s="43"/>
      <c r="G367" s="8" t="str">
        <f t="shared" si="26"/>
        <v/>
      </c>
      <c r="H367" s="13"/>
      <c r="I367" s="11" t="str">
        <f>IF(C367="","",VLOOKUP(C367,TipoT!$C$7:$F$506,4,0))</f>
        <v/>
      </c>
      <c r="J367" s="11" t="str">
        <f>IF(I367="","",VLOOKUP(I367,Empleados!$C$7:$F$1006,4,0))</f>
        <v/>
      </c>
      <c r="K367" s="11" t="str">
        <f>IF(C367="","",VLOOKUP(C367,TipoT!$C$7:$G$506,5,0))</f>
        <v/>
      </c>
      <c r="L367" s="3"/>
      <c r="M367" s="68"/>
      <c r="N367" s="31"/>
      <c r="O367" s="70" t="str">
        <f t="shared" si="27"/>
        <v/>
      </c>
      <c r="P367" s="70" t="str">
        <f t="shared" si="28"/>
        <v/>
      </c>
      <c r="Q367" s="70" t="str">
        <f t="shared" si="30"/>
        <v/>
      </c>
      <c r="R367" s="3"/>
      <c r="S367" s="5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>
        <f>TipoT!C367</f>
        <v>0</v>
      </c>
      <c r="AI367" s="1">
        <f>Áreas!F367</f>
        <v>0</v>
      </c>
      <c r="AJ367" s="1"/>
      <c r="AK367" s="1"/>
      <c r="AL367" s="1">
        <f t="shared" si="29"/>
        <v>0</v>
      </c>
      <c r="AM367" s="1" t="e">
        <f>IF(C367=0,0,VLOOKUP(C367,TipoT!$C$7:$G$506,5,0))</f>
        <v>#N/A</v>
      </c>
    </row>
    <row r="368" spans="3:39" ht="25.35" customHeight="1" thickTop="1" thickBot="1" x14ac:dyDescent="0.3">
      <c r="C368" s="11" t="str">
        <f>IF(TipoT!C368=0,"",TipoT!C368)</f>
        <v/>
      </c>
      <c r="D368" s="45" t="str">
        <f>IF(C368="","",VLOOKUP(C368,TipoT!$C$7:$E$506,2,0))</f>
        <v/>
      </c>
      <c r="E368" s="43"/>
      <c r="F368" s="43"/>
      <c r="G368" s="8" t="str">
        <f t="shared" si="26"/>
        <v/>
      </c>
      <c r="H368" s="13"/>
      <c r="I368" s="11" t="str">
        <f>IF(C368="","",VLOOKUP(C368,TipoT!$C$7:$F$506,4,0))</f>
        <v/>
      </c>
      <c r="J368" s="11" t="str">
        <f>IF(I368="","",VLOOKUP(I368,Empleados!$C$7:$F$1006,4,0))</f>
        <v/>
      </c>
      <c r="K368" s="11" t="str">
        <f>IF(C368="","",VLOOKUP(C368,TipoT!$C$7:$G$506,5,0))</f>
        <v/>
      </c>
      <c r="L368" s="3"/>
      <c r="M368" s="68"/>
      <c r="N368" s="31"/>
      <c r="O368" s="70" t="str">
        <f t="shared" si="27"/>
        <v/>
      </c>
      <c r="P368" s="70" t="str">
        <f t="shared" si="28"/>
        <v/>
      </c>
      <c r="Q368" s="70" t="str">
        <f t="shared" si="30"/>
        <v/>
      </c>
      <c r="R368" s="3"/>
      <c r="S368" s="5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>
        <f>TipoT!C368</f>
        <v>0</v>
      </c>
      <c r="AI368" s="1">
        <f>Áreas!F368</f>
        <v>0</v>
      </c>
      <c r="AJ368" s="1"/>
      <c r="AK368" s="1"/>
      <c r="AL368" s="1">
        <f t="shared" si="29"/>
        <v>0</v>
      </c>
      <c r="AM368" s="1" t="e">
        <f>IF(C368=0,0,VLOOKUP(C368,TipoT!$C$7:$G$506,5,0))</f>
        <v>#N/A</v>
      </c>
    </row>
    <row r="369" spans="3:39" ht="25.35" customHeight="1" thickTop="1" thickBot="1" x14ac:dyDescent="0.3">
      <c r="C369" s="11" t="str">
        <f>IF(TipoT!C369=0,"",TipoT!C369)</f>
        <v/>
      </c>
      <c r="D369" s="45" t="str">
        <f>IF(C369="","",VLOOKUP(C369,TipoT!$C$7:$E$506,2,0))</f>
        <v/>
      </c>
      <c r="E369" s="43"/>
      <c r="F369" s="43"/>
      <c r="G369" s="8" t="str">
        <f t="shared" si="26"/>
        <v/>
      </c>
      <c r="H369" s="13"/>
      <c r="I369" s="11" t="str">
        <f>IF(C369="","",VLOOKUP(C369,TipoT!$C$7:$F$506,4,0))</f>
        <v/>
      </c>
      <c r="J369" s="11" t="str">
        <f>IF(I369="","",VLOOKUP(I369,Empleados!$C$7:$F$1006,4,0))</f>
        <v/>
      </c>
      <c r="K369" s="11" t="str">
        <f>IF(C369="","",VLOOKUP(C369,TipoT!$C$7:$G$506,5,0))</f>
        <v/>
      </c>
      <c r="L369" s="3"/>
      <c r="M369" s="68"/>
      <c r="N369" s="31"/>
      <c r="O369" s="70" t="str">
        <f t="shared" si="27"/>
        <v/>
      </c>
      <c r="P369" s="70" t="str">
        <f t="shared" si="28"/>
        <v/>
      </c>
      <c r="Q369" s="70" t="str">
        <f t="shared" si="30"/>
        <v/>
      </c>
      <c r="R369" s="3"/>
      <c r="S369" s="5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>
        <f>TipoT!C369</f>
        <v>0</v>
      </c>
      <c r="AI369" s="1">
        <f>Áreas!F369</f>
        <v>0</v>
      </c>
      <c r="AJ369" s="1"/>
      <c r="AK369" s="1"/>
      <c r="AL369" s="1">
        <f t="shared" si="29"/>
        <v>0</v>
      </c>
      <c r="AM369" s="1" t="e">
        <f>IF(C369=0,0,VLOOKUP(C369,TipoT!$C$7:$G$506,5,0))</f>
        <v>#N/A</v>
      </c>
    </row>
    <row r="370" spans="3:39" ht="25.35" customHeight="1" thickTop="1" thickBot="1" x14ac:dyDescent="0.3">
      <c r="C370" s="11" t="str">
        <f>IF(TipoT!C370=0,"",TipoT!C370)</f>
        <v/>
      </c>
      <c r="D370" s="45" t="str">
        <f>IF(C370="","",VLOOKUP(C370,TipoT!$C$7:$E$506,2,0))</f>
        <v/>
      </c>
      <c r="E370" s="43"/>
      <c r="F370" s="43"/>
      <c r="G370" s="8" t="str">
        <f t="shared" si="26"/>
        <v/>
      </c>
      <c r="H370" s="13"/>
      <c r="I370" s="11" t="str">
        <f>IF(C370="","",VLOOKUP(C370,TipoT!$C$7:$F$506,4,0))</f>
        <v/>
      </c>
      <c r="J370" s="11" t="str">
        <f>IF(I370="","",VLOOKUP(I370,Empleados!$C$7:$F$1006,4,0))</f>
        <v/>
      </c>
      <c r="K370" s="11" t="str">
        <f>IF(C370="","",VLOOKUP(C370,TipoT!$C$7:$G$506,5,0))</f>
        <v/>
      </c>
      <c r="L370" s="3"/>
      <c r="M370" s="68"/>
      <c r="N370" s="31"/>
      <c r="O370" s="70" t="str">
        <f t="shared" si="27"/>
        <v/>
      </c>
      <c r="P370" s="70" t="str">
        <f t="shared" si="28"/>
        <v/>
      </c>
      <c r="Q370" s="70" t="str">
        <f t="shared" si="30"/>
        <v/>
      </c>
      <c r="R370" s="3"/>
      <c r="S370" s="5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>
        <f>TipoT!C370</f>
        <v>0</v>
      </c>
      <c r="AI370" s="1">
        <f>Áreas!F370</f>
        <v>0</v>
      </c>
      <c r="AJ370" s="1"/>
      <c r="AK370" s="1"/>
      <c r="AL370" s="1">
        <f t="shared" si="29"/>
        <v>0</v>
      </c>
      <c r="AM370" s="1" t="e">
        <f>IF(C370=0,0,VLOOKUP(C370,TipoT!$C$7:$G$506,5,0))</f>
        <v>#N/A</v>
      </c>
    </row>
    <row r="371" spans="3:39" ht="25.35" customHeight="1" thickTop="1" thickBot="1" x14ac:dyDescent="0.3">
      <c r="C371" s="11" t="str">
        <f>IF(TipoT!C371=0,"",TipoT!C371)</f>
        <v/>
      </c>
      <c r="D371" s="45" t="str">
        <f>IF(C371="","",VLOOKUP(C371,TipoT!$C$7:$E$506,2,0))</f>
        <v/>
      </c>
      <c r="E371" s="43"/>
      <c r="F371" s="43"/>
      <c r="G371" s="8" t="str">
        <f t="shared" si="26"/>
        <v/>
      </c>
      <c r="H371" s="13"/>
      <c r="I371" s="11" t="str">
        <f>IF(C371="","",VLOOKUP(C371,TipoT!$C$7:$F$506,4,0))</f>
        <v/>
      </c>
      <c r="J371" s="11" t="str">
        <f>IF(I371="","",VLOOKUP(I371,Empleados!$C$7:$F$1006,4,0))</f>
        <v/>
      </c>
      <c r="K371" s="11" t="str">
        <f>IF(C371="","",VLOOKUP(C371,TipoT!$C$7:$G$506,5,0))</f>
        <v/>
      </c>
      <c r="L371" s="3"/>
      <c r="M371" s="68"/>
      <c r="N371" s="31"/>
      <c r="O371" s="70" t="str">
        <f t="shared" si="27"/>
        <v/>
      </c>
      <c r="P371" s="70" t="str">
        <f t="shared" si="28"/>
        <v/>
      </c>
      <c r="Q371" s="70" t="str">
        <f t="shared" si="30"/>
        <v/>
      </c>
      <c r="R371" s="3"/>
      <c r="S371" s="5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>
        <f>TipoT!C371</f>
        <v>0</v>
      </c>
      <c r="AI371" s="1">
        <f>Áreas!F371</f>
        <v>0</v>
      </c>
      <c r="AJ371" s="1"/>
      <c r="AK371" s="1"/>
      <c r="AL371" s="1">
        <f t="shared" si="29"/>
        <v>0</v>
      </c>
      <c r="AM371" s="1" t="e">
        <f>IF(C371=0,0,VLOOKUP(C371,TipoT!$C$7:$G$506,5,0))</f>
        <v>#N/A</v>
      </c>
    </row>
    <row r="372" spans="3:39" ht="25.35" customHeight="1" thickTop="1" thickBot="1" x14ac:dyDescent="0.3">
      <c r="C372" s="11" t="str">
        <f>IF(TipoT!C372=0,"",TipoT!C372)</f>
        <v/>
      </c>
      <c r="D372" s="45" t="str">
        <f>IF(C372="","",VLOOKUP(C372,TipoT!$C$7:$E$506,2,0))</f>
        <v/>
      </c>
      <c r="E372" s="43"/>
      <c r="F372" s="43"/>
      <c r="G372" s="8" t="str">
        <f t="shared" si="26"/>
        <v/>
      </c>
      <c r="H372" s="13"/>
      <c r="I372" s="11" t="str">
        <f>IF(C372="","",VLOOKUP(C372,TipoT!$C$7:$F$506,4,0))</f>
        <v/>
      </c>
      <c r="J372" s="11" t="str">
        <f>IF(I372="","",VLOOKUP(I372,Empleados!$C$7:$F$1006,4,0))</f>
        <v/>
      </c>
      <c r="K372" s="11" t="str">
        <f>IF(C372="","",VLOOKUP(C372,TipoT!$C$7:$G$506,5,0))</f>
        <v/>
      </c>
      <c r="L372" s="3"/>
      <c r="M372" s="68"/>
      <c r="N372" s="31"/>
      <c r="O372" s="70" t="str">
        <f t="shared" si="27"/>
        <v/>
      </c>
      <c r="P372" s="70" t="str">
        <f t="shared" si="28"/>
        <v/>
      </c>
      <c r="Q372" s="70" t="str">
        <f t="shared" si="30"/>
        <v/>
      </c>
      <c r="R372" s="3"/>
      <c r="S372" s="5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>
        <f>TipoT!C372</f>
        <v>0</v>
      </c>
      <c r="AI372" s="1">
        <f>Áreas!F372</f>
        <v>0</v>
      </c>
      <c r="AJ372" s="1"/>
      <c r="AK372" s="1"/>
      <c r="AL372" s="1">
        <f t="shared" si="29"/>
        <v>0</v>
      </c>
      <c r="AM372" s="1" t="e">
        <f>IF(C372=0,0,VLOOKUP(C372,TipoT!$C$7:$G$506,5,0))</f>
        <v>#N/A</v>
      </c>
    </row>
    <row r="373" spans="3:39" ht="25.35" customHeight="1" thickTop="1" thickBot="1" x14ac:dyDescent="0.3">
      <c r="C373" s="11" t="str">
        <f>IF(TipoT!C373=0,"",TipoT!C373)</f>
        <v/>
      </c>
      <c r="D373" s="45" t="str">
        <f>IF(C373="","",VLOOKUP(C373,TipoT!$C$7:$E$506,2,0))</f>
        <v/>
      </c>
      <c r="E373" s="43"/>
      <c r="F373" s="43"/>
      <c r="G373" s="8" t="str">
        <f t="shared" si="26"/>
        <v/>
      </c>
      <c r="H373" s="13"/>
      <c r="I373" s="11" t="str">
        <f>IF(C373="","",VLOOKUP(C373,TipoT!$C$7:$F$506,4,0))</f>
        <v/>
      </c>
      <c r="J373" s="11" t="str">
        <f>IF(I373="","",VLOOKUP(I373,Empleados!$C$7:$F$1006,4,0))</f>
        <v/>
      </c>
      <c r="K373" s="11" t="str">
        <f>IF(C373="","",VLOOKUP(C373,TipoT!$C$7:$G$506,5,0))</f>
        <v/>
      </c>
      <c r="L373" s="3"/>
      <c r="M373" s="68"/>
      <c r="N373" s="31"/>
      <c r="O373" s="70" t="str">
        <f t="shared" si="27"/>
        <v/>
      </c>
      <c r="P373" s="70" t="str">
        <f t="shared" si="28"/>
        <v/>
      </c>
      <c r="Q373" s="70" t="str">
        <f t="shared" si="30"/>
        <v/>
      </c>
      <c r="R373" s="3"/>
      <c r="S373" s="5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>
        <f>TipoT!C373</f>
        <v>0</v>
      </c>
      <c r="AI373" s="1">
        <f>Áreas!F373</f>
        <v>0</v>
      </c>
      <c r="AJ373" s="1"/>
      <c r="AK373" s="1"/>
      <c r="AL373" s="1">
        <f t="shared" si="29"/>
        <v>0</v>
      </c>
      <c r="AM373" s="1" t="e">
        <f>IF(C373=0,0,VLOOKUP(C373,TipoT!$C$7:$G$506,5,0))</f>
        <v>#N/A</v>
      </c>
    </row>
    <row r="374" spans="3:39" ht="25.35" customHeight="1" thickTop="1" thickBot="1" x14ac:dyDescent="0.3">
      <c r="C374" s="11" t="str">
        <f>IF(TipoT!C374=0,"",TipoT!C374)</f>
        <v/>
      </c>
      <c r="D374" s="45" t="str">
        <f>IF(C374="","",VLOOKUP(C374,TipoT!$C$7:$E$506,2,0))</f>
        <v/>
      </c>
      <c r="E374" s="43"/>
      <c r="F374" s="43"/>
      <c r="G374" s="8" t="str">
        <f t="shared" si="26"/>
        <v/>
      </c>
      <c r="H374" s="13"/>
      <c r="I374" s="11" t="str">
        <f>IF(C374="","",VLOOKUP(C374,TipoT!$C$7:$F$506,4,0))</f>
        <v/>
      </c>
      <c r="J374" s="11" t="str">
        <f>IF(I374="","",VLOOKUP(I374,Empleados!$C$7:$F$1006,4,0))</f>
        <v/>
      </c>
      <c r="K374" s="11" t="str">
        <f>IF(C374="","",VLOOKUP(C374,TipoT!$C$7:$G$506,5,0))</f>
        <v/>
      </c>
      <c r="L374" s="3"/>
      <c r="M374" s="68"/>
      <c r="N374" s="31"/>
      <c r="O374" s="70" t="str">
        <f t="shared" si="27"/>
        <v/>
      </c>
      <c r="P374" s="70" t="str">
        <f t="shared" si="28"/>
        <v/>
      </c>
      <c r="Q374" s="70" t="str">
        <f t="shared" si="30"/>
        <v/>
      </c>
      <c r="R374" s="3"/>
      <c r="S374" s="5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>
        <f>TipoT!C374</f>
        <v>0</v>
      </c>
      <c r="AI374" s="1">
        <f>Áreas!F374</f>
        <v>0</v>
      </c>
      <c r="AJ374" s="1"/>
      <c r="AK374" s="1"/>
      <c r="AL374" s="1">
        <f t="shared" si="29"/>
        <v>0</v>
      </c>
      <c r="AM374" s="1" t="e">
        <f>IF(C374=0,0,VLOOKUP(C374,TipoT!$C$7:$G$506,5,0))</f>
        <v>#N/A</v>
      </c>
    </row>
    <row r="375" spans="3:39" ht="25.35" customHeight="1" thickTop="1" thickBot="1" x14ac:dyDescent="0.3">
      <c r="C375" s="11" t="str">
        <f>IF(TipoT!C375=0,"",TipoT!C375)</f>
        <v/>
      </c>
      <c r="D375" s="45" t="str">
        <f>IF(C375="","",VLOOKUP(C375,TipoT!$C$7:$E$506,2,0))</f>
        <v/>
      </c>
      <c r="E375" s="43"/>
      <c r="F375" s="43"/>
      <c r="G375" s="8" t="str">
        <f t="shared" si="26"/>
        <v/>
      </c>
      <c r="H375" s="13"/>
      <c r="I375" s="11" t="str">
        <f>IF(C375="","",VLOOKUP(C375,TipoT!$C$7:$F$506,4,0))</f>
        <v/>
      </c>
      <c r="J375" s="11" t="str">
        <f>IF(I375="","",VLOOKUP(I375,Empleados!$C$7:$F$1006,4,0))</f>
        <v/>
      </c>
      <c r="K375" s="11" t="str">
        <f>IF(C375="","",VLOOKUP(C375,TipoT!$C$7:$G$506,5,0))</f>
        <v/>
      </c>
      <c r="L375" s="3"/>
      <c r="M375" s="68"/>
      <c r="N375" s="31"/>
      <c r="O375" s="70" t="str">
        <f t="shared" si="27"/>
        <v/>
      </c>
      <c r="P375" s="70" t="str">
        <f t="shared" si="28"/>
        <v/>
      </c>
      <c r="Q375" s="70" t="str">
        <f t="shared" si="30"/>
        <v/>
      </c>
      <c r="R375" s="3"/>
      <c r="S375" s="5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>
        <f>TipoT!C375</f>
        <v>0</v>
      </c>
      <c r="AI375" s="1">
        <f>Áreas!F375</f>
        <v>0</v>
      </c>
      <c r="AJ375" s="1"/>
      <c r="AK375" s="1"/>
      <c r="AL375" s="1">
        <f t="shared" si="29"/>
        <v>0</v>
      </c>
      <c r="AM375" s="1" t="e">
        <f>IF(C375=0,0,VLOOKUP(C375,TipoT!$C$7:$G$506,5,0))</f>
        <v>#N/A</v>
      </c>
    </row>
    <row r="376" spans="3:39" ht="25.35" customHeight="1" thickTop="1" thickBot="1" x14ac:dyDescent="0.3">
      <c r="C376" s="11" t="str">
        <f>IF(TipoT!C376=0,"",TipoT!C376)</f>
        <v/>
      </c>
      <c r="D376" s="45" t="str">
        <f>IF(C376="","",VLOOKUP(C376,TipoT!$C$7:$E$506,2,0))</f>
        <v/>
      </c>
      <c r="E376" s="43"/>
      <c r="F376" s="43"/>
      <c r="G376" s="8" t="str">
        <f t="shared" si="26"/>
        <v/>
      </c>
      <c r="H376" s="13"/>
      <c r="I376" s="11" t="str">
        <f>IF(C376="","",VLOOKUP(C376,TipoT!$C$7:$F$506,4,0))</f>
        <v/>
      </c>
      <c r="J376" s="11" t="str">
        <f>IF(I376="","",VLOOKUP(I376,Empleados!$C$7:$F$1006,4,0))</f>
        <v/>
      </c>
      <c r="K376" s="11" t="str">
        <f>IF(C376="","",VLOOKUP(C376,TipoT!$C$7:$G$506,5,0))</f>
        <v/>
      </c>
      <c r="L376" s="3"/>
      <c r="M376" s="68"/>
      <c r="N376" s="31"/>
      <c r="O376" s="70" t="str">
        <f t="shared" si="27"/>
        <v/>
      </c>
      <c r="P376" s="70" t="str">
        <f t="shared" si="28"/>
        <v/>
      </c>
      <c r="Q376" s="70" t="str">
        <f t="shared" si="30"/>
        <v/>
      </c>
      <c r="R376" s="3"/>
      <c r="S376" s="5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>
        <f>TipoT!C376</f>
        <v>0</v>
      </c>
      <c r="AI376" s="1">
        <f>Áreas!F376</f>
        <v>0</v>
      </c>
      <c r="AJ376" s="1"/>
      <c r="AK376" s="1"/>
      <c r="AL376" s="1">
        <f t="shared" si="29"/>
        <v>0</v>
      </c>
      <c r="AM376" s="1" t="e">
        <f>IF(C376=0,0,VLOOKUP(C376,TipoT!$C$7:$G$506,5,0))</f>
        <v>#N/A</v>
      </c>
    </row>
    <row r="377" spans="3:39" ht="25.35" customHeight="1" thickTop="1" thickBot="1" x14ac:dyDescent="0.3">
      <c r="C377" s="11" t="str">
        <f>IF(TipoT!C377=0,"",TipoT!C377)</f>
        <v/>
      </c>
      <c r="D377" s="45" t="str">
        <f>IF(C377="","",VLOOKUP(C377,TipoT!$C$7:$E$506,2,0))</f>
        <v/>
      </c>
      <c r="E377" s="43"/>
      <c r="F377" s="43"/>
      <c r="G377" s="8" t="str">
        <f t="shared" si="26"/>
        <v/>
      </c>
      <c r="H377" s="13"/>
      <c r="I377" s="11" t="str">
        <f>IF(C377="","",VLOOKUP(C377,TipoT!$C$7:$F$506,4,0))</f>
        <v/>
      </c>
      <c r="J377" s="11" t="str">
        <f>IF(I377="","",VLOOKUP(I377,Empleados!$C$7:$F$1006,4,0))</f>
        <v/>
      </c>
      <c r="K377" s="11" t="str">
        <f>IF(C377="","",VLOOKUP(C377,TipoT!$C$7:$G$506,5,0))</f>
        <v/>
      </c>
      <c r="L377" s="3"/>
      <c r="M377" s="68"/>
      <c r="N377" s="31"/>
      <c r="O377" s="70" t="str">
        <f t="shared" si="27"/>
        <v/>
      </c>
      <c r="P377" s="70" t="str">
        <f t="shared" si="28"/>
        <v/>
      </c>
      <c r="Q377" s="70" t="str">
        <f t="shared" si="30"/>
        <v/>
      </c>
      <c r="R377" s="3"/>
      <c r="S377" s="5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>
        <f>TipoT!C377</f>
        <v>0</v>
      </c>
      <c r="AI377" s="1">
        <f>Áreas!F377</f>
        <v>0</v>
      </c>
      <c r="AJ377" s="1"/>
      <c r="AK377" s="1"/>
      <c r="AL377" s="1">
        <f t="shared" si="29"/>
        <v>0</v>
      </c>
      <c r="AM377" s="1" t="e">
        <f>IF(C377=0,0,VLOOKUP(C377,TipoT!$C$7:$G$506,5,0))</f>
        <v>#N/A</v>
      </c>
    </row>
    <row r="378" spans="3:39" ht="25.35" customHeight="1" thickTop="1" thickBot="1" x14ac:dyDescent="0.3">
      <c r="C378" s="11" t="str">
        <f>IF(TipoT!C378=0,"",TipoT!C378)</f>
        <v/>
      </c>
      <c r="D378" s="45" t="str">
        <f>IF(C378="","",VLOOKUP(C378,TipoT!$C$7:$E$506,2,0))</f>
        <v/>
      </c>
      <c r="E378" s="43"/>
      <c r="F378" s="43"/>
      <c r="G378" s="8" t="str">
        <f t="shared" si="26"/>
        <v/>
      </c>
      <c r="H378" s="13"/>
      <c r="I378" s="11" t="str">
        <f>IF(C378="","",VLOOKUP(C378,TipoT!$C$7:$F$506,4,0))</f>
        <v/>
      </c>
      <c r="J378" s="11" t="str">
        <f>IF(I378="","",VLOOKUP(I378,Empleados!$C$7:$F$1006,4,0))</f>
        <v/>
      </c>
      <c r="K378" s="11" t="str">
        <f>IF(C378="","",VLOOKUP(C378,TipoT!$C$7:$G$506,5,0))</f>
        <v/>
      </c>
      <c r="L378" s="3"/>
      <c r="M378" s="68"/>
      <c r="N378" s="31"/>
      <c r="O378" s="70" t="str">
        <f t="shared" si="27"/>
        <v/>
      </c>
      <c r="P378" s="70" t="str">
        <f t="shared" si="28"/>
        <v/>
      </c>
      <c r="Q378" s="70" t="str">
        <f t="shared" si="30"/>
        <v/>
      </c>
      <c r="R378" s="3"/>
      <c r="S378" s="5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>
        <f>TipoT!C378</f>
        <v>0</v>
      </c>
      <c r="AI378" s="1">
        <f>Áreas!F378</f>
        <v>0</v>
      </c>
      <c r="AJ378" s="1"/>
      <c r="AK378" s="1"/>
      <c r="AL378" s="1">
        <f t="shared" si="29"/>
        <v>0</v>
      </c>
      <c r="AM378" s="1" t="e">
        <f>IF(C378=0,0,VLOOKUP(C378,TipoT!$C$7:$G$506,5,0))</f>
        <v>#N/A</v>
      </c>
    </row>
    <row r="379" spans="3:39" ht="25.35" customHeight="1" thickTop="1" thickBot="1" x14ac:dyDescent="0.3">
      <c r="C379" s="11" t="str">
        <f>IF(TipoT!C379=0,"",TipoT!C379)</f>
        <v/>
      </c>
      <c r="D379" s="45" t="str">
        <f>IF(C379="","",VLOOKUP(C379,TipoT!$C$7:$E$506,2,0))</f>
        <v/>
      </c>
      <c r="E379" s="43"/>
      <c r="F379" s="43"/>
      <c r="G379" s="8" t="str">
        <f t="shared" si="26"/>
        <v/>
      </c>
      <c r="H379" s="13"/>
      <c r="I379" s="11" t="str">
        <f>IF(C379="","",VLOOKUP(C379,TipoT!$C$7:$F$506,4,0))</f>
        <v/>
      </c>
      <c r="J379" s="11" t="str">
        <f>IF(I379="","",VLOOKUP(I379,Empleados!$C$7:$F$1006,4,0))</f>
        <v/>
      </c>
      <c r="K379" s="11" t="str">
        <f>IF(C379="","",VLOOKUP(C379,TipoT!$C$7:$G$506,5,0))</f>
        <v/>
      </c>
      <c r="L379" s="3"/>
      <c r="M379" s="68"/>
      <c r="N379" s="31"/>
      <c r="O379" s="70" t="str">
        <f t="shared" si="27"/>
        <v/>
      </c>
      <c r="P379" s="70" t="str">
        <f t="shared" si="28"/>
        <v/>
      </c>
      <c r="Q379" s="70" t="str">
        <f t="shared" si="30"/>
        <v/>
      </c>
      <c r="R379" s="3"/>
      <c r="S379" s="5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>
        <f>TipoT!C379</f>
        <v>0</v>
      </c>
      <c r="AI379" s="1">
        <f>Áreas!F379</f>
        <v>0</v>
      </c>
      <c r="AJ379" s="1"/>
      <c r="AK379" s="1"/>
      <c r="AL379" s="1">
        <f t="shared" si="29"/>
        <v>0</v>
      </c>
      <c r="AM379" s="1" t="e">
        <f>IF(C379=0,0,VLOOKUP(C379,TipoT!$C$7:$G$506,5,0))</f>
        <v>#N/A</v>
      </c>
    </row>
    <row r="380" spans="3:39" ht="25.35" customHeight="1" thickTop="1" thickBot="1" x14ac:dyDescent="0.3">
      <c r="C380" s="11" t="str">
        <f>IF(TipoT!C380=0,"",TipoT!C380)</f>
        <v/>
      </c>
      <c r="D380" s="45" t="str">
        <f>IF(C380="","",VLOOKUP(C380,TipoT!$C$7:$E$506,2,0))</f>
        <v/>
      </c>
      <c r="E380" s="43"/>
      <c r="F380" s="43"/>
      <c r="G380" s="8" t="str">
        <f t="shared" si="26"/>
        <v/>
      </c>
      <c r="H380" s="13"/>
      <c r="I380" s="11" t="str">
        <f>IF(C380="","",VLOOKUP(C380,TipoT!$C$7:$F$506,4,0))</f>
        <v/>
      </c>
      <c r="J380" s="11" t="str">
        <f>IF(I380="","",VLOOKUP(I380,Empleados!$C$7:$F$1006,4,0))</f>
        <v/>
      </c>
      <c r="K380" s="11" t="str">
        <f>IF(C380="","",VLOOKUP(C380,TipoT!$C$7:$G$506,5,0))</f>
        <v/>
      </c>
      <c r="L380" s="3"/>
      <c r="M380" s="68"/>
      <c r="N380" s="31"/>
      <c r="O380" s="70" t="str">
        <f t="shared" si="27"/>
        <v/>
      </c>
      <c r="P380" s="70" t="str">
        <f t="shared" si="28"/>
        <v/>
      </c>
      <c r="Q380" s="70" t="str">
        <f t="shared" si="30"/>
        <v/>
      </c>
      <c r="R380" s="3"/>
      <c r="S380" s="5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>
        <f>TipoT!C380</f>
        <v>0</v>
      </c>
      <c r="AI380" s="1">
        <f>Áreas!F380</f>
        <v>0</v>
      </c>
      <c r="AJ380" s="1"/>
      <c r="AK380" s="1"/>
      <c r="AL380" s="1">
        <f t="shared" si="29"/>
        <v>0</v>
      </c>
      <c r="AM380" s="1" t="e">
        <f>IF(C380=0,0,VLOOKUP(C380,TipoT!$C$7:$G$506,5,0))</f>
        <v>#N/A</v>
      </c>
    </row>
    <row r="381" spans="3:39" ht="25.35" customHeight="1" thickTop="1" thickBot="1" x14ac:dyDescent="0.3">
      <c r="C381" s="11" t="str">
        <f>IF(TipoT!C381=0,"",TipoT!C381)</f>
        <v/>
      </c>
      <c r="D381" s="45" t="str">
        <f>IF(C381="","",VLOOKUP(C381,TipoT!$C$7:$E$506,2,0))</f>
        <v/>
      </c>
      <c r="E381" s="43"/>
      <c r="F381" s="43"/>
      <c r="G381" s="8" t="str">
        <f t="shared" si="26"/>
        <v/>
      </c>
      <c r="H381" s="13"/>
      <c r="I381" s="11" t="str">
        <f>IF(C381="","",VLOOKUP(C381,TipoT!$C$7:$F$506,4,0))</f>
        <v/>
      </c>
      <c r="J381" s="11" t="str">
        <f>IF(I381="","",VLOOKUP(I381,Empleados!$C$7:$F$1006,4,0))</f>
        <v/>
      </c>
      <c r="K381" s="11" t="str">
        <f>IF(C381="","",VLOOKUP(C381,TipoT!$C$7:$G$506,5,0))</f>
        <v/>
      </c>
      <c r="L381" s="3"/>
      <c r="M381" s="68"/>
      <c r="N381" s="31"/>
      <c r="O381" s="70" t="str">
        <f t="shared" si="27"/>
        <v/>
      </c>
      <c r="P381" s="70" t="str">
        <f t="shared" si="28"/>
        <v/>
      </c>
      <c r="Q381" s="70" t="str">
        <f t="shared" si="30"/>
        <v/>
      </c>
      <c r="R381" s="3"/>
      <c r="S381" s="5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>
        <f>TipoT!C381</f>
        <v>0</v>
      </c>
      <c r="AI381" s="1">
        <f>Áreas!F381</f>
        <v>0</v>
      </c>
      <c r="AJ381" s="1"/>
      <c r="AK381" s="1"/>
      <c r="AL381" s="1">
        <f t="shared" si="29"/>
        <v>0</v>
      </c>
      <c r="AM381" s="1" t="e">
        <f>IF(C381=0,0,VLOOKUP(C381,TipoT!$C$7:$G$506,5,0))</f>
        <v>#N/A</v>
      </c>
    </row>
    <row r="382" spans="3:39" ht="25.35" customHeight="1" thickTop="1" thickBot="1" x14ac:dyDescent="0.3">
      <c r="C382" s="11" t="str">
        <f>IF(TipoT!C382=0,"",TipoT!C382)</f>
        <v/>
      </c>
      <c r="D382" s="45" t="str">
        <f>IF(C382="","",VLOOKUP(C382,TipoT!$C$7:$E$506,2,0))</f>
        <v/>
      </c>
      <c r="E382" s="43"/>
      <c r="F382" s="43"/>
      <c r="G382" s="8" t="str">
        <f t="shared" si="26"/>
        <v/>
      </c>
      <c r="H382" s="13"/>
      <c r="I382" s="11" t="str">
        <f>IF(C382="","",VLOOKUP(C382,TipoT!$C$7:$F$506,4,0))</f>
        <v/>
      </c>
      <c r="J382" s="11" t="str">
        <f>IF(I382="","",VLOOKUP(I382,Empleados!$C$7:$F$1006,4,0))</f>
        <v/>
      </c>
      <c r="K382" s="11" t="str">
        <f>IF(C382="","",VLOOKUP(C382,TipoT!$C$7:$G$506,5,0))</f>
        <v/>
      </c>
      <c r="L382" s="3"/>
      <c r="M382" s="68"/>
      <c r="N382" s="31"/>
      <c r="O382" s="70" t="str">
        <f t="shared" si="27"/>
        <v/>
      </c>
      <c r="P382" s="70" t="str">
        <f t="shared" si="28"/>
        <v/>
      </c>
      <c r="Q382" s="70" t="str">
        <f t="shared" si="30"/>
        <v/>
      </c>
      <c r="R382" s="3"/>
      <c r="S382" s="5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>
        <f>TipoT!C382</f>
        <v>0</v>
      </c>
      <c r="AI382" s="1">
        <f>Áreas!F382</f>
        <v>0</v>
      </c>
      <c r="AJ382" s="1"/>
      <c r="AK382" s="1"/>
      <c r="AL382" s="1">
        <f t="shared" si="29"/>
        <v>0</v>
      </c>
      <c r="AM382" s="1" t="e">
        <f>IF(C382=0,0,VLOOKUP(C382,TipoT!$C$7:$G$506,5,0))</f>
        <v>#N/A</v>
      </c>
    </row>
    <row r="383" spans="3:39" ht="25.35" customHeight="1" thickTop="1" thickBot="1" x14ac:dyDescent="0.3">
      <c r="C383" s="11" t="str">
        <f>IF(TipoT!C383=0,"",TipoT!C383)</f>
        <v/>
      </c>
      <c r="D383" s="45" t="str">
        <f>IF(C383="","",VLOOKUP(C383,TipoT!$C$7:$E$506,2,0))</f>
        <v/>
      </c>
      <c r="E383" s="43"/>
      <c r="F383" s="43"/>
      <c r="G383" s="8" t="str">
        <f t="shared" si="26"/>
        <v/>
      </c>
      <c r="H383" s="13"/>
      <c r="I383" s="11" t="str">
        <f>IF(C383="","",VLOOKUP(C383,TipoT!$C$7:$F$506,4,0))</f>
        <v/>
      </c>
      <c r="J383" s="11" t="str">
        <f>IF(I383="","",VLOOKUP(I383,Empleados!$C$7:$F$1006,4,0))</f>
        <v/>
      </c>
      <c r="K383" s="11" t="str">
        <f>IF(C383="","",VLOOKUP(C383,TipoT!$C$7:$G$506,5,0))</f>
        <v/>
      </c>
      <c r="L383" s="3"/>
      <c r="M383" s="68"/>
      <c r="N383" s="31"/>
      <c r="O383" s="70" t="str">
        <f t="shared" si="27"/>
        <v/>
      </c>
      <c r="P383" s="70" t="str">
        <f t="shared" si="28"/>
        <v/>
      </c>
      <c r="Q383" s="70" t="str">
        <f t="shared" si="30"/>
        <v/>
      </c>
      <c r="R383" s="3"/>
      <c r="S383" s="5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>
        <f>TipoT!C383</f>
        <v>0</v>
      </c>
      <c r="AI383" s="1">
        <f>Áreas!F383</f>
        <v>0</v>
      </c>
      <c r="AJ383" s="1"/>
      <c r="AK383" s="1"/>
      <c r="AL383" s="1">
        <f t="shared" si="29"/>
        <v>0</v>
      </c>
      <c r="AM383" s="1" t="e">
        <f>IF(C383=0,0,VLOOKUP(C383,TipoT!$C$7:$G$506,5,0))</f>
        <v>#N/A</v>
      </c>
    </row>
    <row r="384" spans="3:39" ht="25.35" customHeight="1" thickTop="1" thickBot="1" x14ac:dyDescent="0.3">
      <c r="C384" s="11" t="str">
        <f>IF(TipoT!C384=0,"",TipoT!C384)</f>
        <v/>
      </c>
      <c r="D384" s="45" t="str">
        <f>IF(C384="","",VLOOKUP(C384,TipoT!$C$7:$E$506,2,0))</f>
        <v/>
      </c>
      <c r="E384" s="43"/>
      <c r="F384" s="43"/>
      <c r="G384" s="8" t="str">
        <f t="shared" si="26"/>
        <v/>
      </c>
      <c r="H384" s="13"/>
      <c r="I384" s="11" t="str">
        <f>IF(C384="","",VLOOKUP(C384,TipoT!$C$7:$F$506,4,0))</f>
        <v/>
      </c>
      <c r="J384" s="11" t="str">
        <f>IF(I384="","",VLOOKUP(I384,Empleados!$C$7:$F$1006,4,0))</f>
        <v/>
      </c>
      <c r="K384" s="11" t="str">
        <f>IF(C384="","",VLOOKUP(C384,TipoT!$C$7:$G$506,5,0))</f>
        <v/>
      </c>
      <c r="L384" s="3"/>
      <c r="M384" s="68"/>
      <c r="N384" s="31"/>
      <c r="O384" s="70" t="str">
        <f t="shared" si="27"/>
        <v/>
      </c>
      <c r="P384" s="70" t="str">
        <f t="shared" si="28"/>
        <v/>
      </c>
      <c r="Q384" s="70" t="str">
        <f t="shared" si="30"/>
        <v/>
      </c>
      <c r="R384" s="3"/>
      <c r="S384" s="5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>
        <f>TipoT!C384</f>
        <v>0</v>
      </c>
      <c r="AI384" s="1">
        <f>Áreas!F384</f>
        <v>0</v>
      </c>
      <c r="AJ384" s="1"/>
      <c r="AK384" s="1"/>
      <c r="AL384" s="1">
        <f t="shared" si="29"/>
        <v>0</v>
      </c>
      <c r="AM384" s="1" t="e">
        <f>IF(C384=0,0,VLOOKUP(C384,TipoT!$C$7:$G$506,5,0))</f>
        <v>#N/A</v>
      </c>
    </row>
    <row r="385" spans="3:39" ht="25.35" customHeight="1" thickTop="1" thickBot="1" x14ac:dyDescent="0.3">
      <c r="C385" s="11" t="str">
        <f>IF(TipoT!C385=0,"",TipoT!C385)</f>
        <v/>
      </c>
      <c r="D385" s="45" t="str">
        <f>IF(C385="","",VLOOKUP(C385,TipoT!$C$7:$E$506,2,0))</f>
        <v/>
      </c>
      <c r="E385" s="43"/>
      <c r="F385" s="43"/>
      <c r="G385" s="8" t="str">
        <f t="shared" si="26"/>
        <v/>
      </c>
      <c r="H385" s="13"/>
      <c r="I385" s="11" t="str">
        <f>IF(C385="","",VLOOKUP(C385,TipoT!$C$7:$F$506,4,0))</f>
        <v/>
      </c>
      <c r="J385" s="11" t="str">
        <f>IF(I385="","",VLOOKUP(I385,Empleados!$C$7:$F$1006,4,0))</f>
        <v/>
      </c>
      <c r="K385" s="11" t="str">
        <f>IF(C385="","",VLOOKUP(C385,TipoT!$C$7:$G$506,5,0))</f>
        <v/>
      </c>
      <c r="L385" s="3"/>
      <c r="M385" s="68"/>
      <c r="N385" s="31"/>
      <c r="O385" s="70" t="str">
        <f t="shared" si="27"/>
        <v/>
      </c>
      <c r="P385" s="70" t="str">
        <f t="shared" si="28"/>
        <v/>
      </c>
      <c r="Q385" s="70" t="str">
        <f t="shared" si="30"/>
        <v/>
      </c>
      <c r="R385" s="3"/>
      <c r="S385" s="5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>
        <f>TipoT!C385</f>
        <v>0</v>
      </c>
      <c r="AI385" s="1">
        <f>Áreas!F385</f>
        <v>0</v>
      </c>
      <c r="AJ385" s="1"/>
      <c r="AK385" s="1"/>
      <c r="AL385" s="1">
        <f t="shared" si="29"/>
        <v>0</v>
      </c>
      <c r="AM385" s="1" t="e">
        <f>IF(C385=0,0,VLOOKUP(C385,TipoT!$C$7:$G$506,5,0))</f>
        <v>#N/A</v>
      </c>
    </row>
    <row r="386" spans="3:39" ht="25.35" customHeight="1" thickTop="1" thickBot="1" x14ac:dyDescent="0.3">
      <c r="C386" s="11" t="str">
        <f>IF(TipoT!C386=0,"",TipoT!C386)</f>
        <v/>
      </c>
      <c r="D386" s="45" t="str">
        <f>IF(C386="","",VLOOKUP(C386,TipoT!$C$7:$E$506,2,0))</f>
        <v/>
      </c>
      <c r="E386" s="43"/>
      <c r="F386" s="43"/>
      <c r="G386" s="8" t="str">
        <f t="shared" si="26"/>
        <v/>
      </c>
      <c r="H386" s="13"/>
      <c r="I386" s="11" t="str">
        <f>IF(C386="","",VLOOKUP(C386,TipoT!$C$7:$F$506,4,0))</f>
        <v/>
      </c>
      <c r="J386" s="11" t="str">
        <f>IF(I386="","",VLOOKUP(I386,Empleados!$C$7:$F$1006,4,0))</f>
        <v/>
      </c>
      <c r="K386" s="11" t="str">
        <f>IF(C386="","",VLOOKUP(C386,TipoT!$C$7:$G$506,5,0))</f>
        <v/>
      </c>
      <c r="L386" s="3"/>
      <c r="M386" s="68"/>
      <c r="N386" s="31"/>
      <c r="O386" s="70" t="str">
        <f t="shared" si="27"/>
        <v/>
      </c>
      <c r="P386" s="70" t="str">
        <f t="shared" si="28"/>
        <v/>
      </c>
      <c r="Q386" s="70" t="str">
        <f t="shared" si="30"/>
        <v/>
      </c>
      <c r="R386" s="3"/>
      <c r="S386" s="5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>
        <f>TipoT!C386</f>
        <v>0</v>
      </c>
      <c r="AI386" s="1">
        <f>Áreas!F386</f>
        <v>0</v>
      </c>
      <c r="AJ386" s="1"/>
      <c r="AK386" s="1"/>
      <c r="AL386" s="1">
        <f t="shared" si="29"/>
        <v>0</v>
      </c>
      <c r="AM386" s="1" t="e">
        <f>IF(C386=0,0,VLOOKUP(C386,TipoT!$C$7:$G$506,5,0))</f>
        <v>#N/A</v>
      </c>
    </row>
    <row r="387" spans="3:39" ht="25.35" customHeight="1" thickTop="1" thickBot="1" x14ac:dyDescent="0.3">
      <c r="C387" s="11" t="str">
        <f>IF(TipoT!C387=0,"",TipoT!C387)</f>
        <v/>
      </c>
      <c r="D387" s="45" t="str">
        <f>IF(C387="","",VLOOKUP(C387,TipoT!$C$7:$E$506,2,0))</f>
        <v/>
      </c>
      <c r="E387" s="43"/>
      <c r="F387" s="43"/>
      <c r="G387" s="8" t="str">
        <f t="shared" si="26"/>
        <v/>
      </c>
      <c r="H387" s="13"/>
      <c r="I387" s="11" t="str">
        <f>IF(C387="","",VLOOKUP(C387,TipoT!$C$7:$F$506,4,0))</f>
        <v/>
      </c>
      <c r="J387" s="11" t="str">
        <f>IF(I387="","",VLOOKUP(I387,Empleados!$C$7:$F$1006,4,0))</f>
        <v/>
      </c>
      <c r="K387" s="11" t="str">
        <f>IF(C387="","",VLOOKUP(C387,TipoT!$C$7:$G$506,5,0))</f>
        <v/>
      </c>
      <c r="L387" s="3"/>
      <c r="M387" s="68"/>
      <c r="N387" s="31"/>
      <c r="O387" s="70" t="str">
        <f t="shared" si="27"/>
        <v/>
      </c>
      <c r="P387" s="70" t="str">
        <f t="shared" si="28"/>
        <v/>
      </c>
      <c r="Q387" s="70" t="str">
        <f t="shared" si="30"/>
        <v/>
      </c>
      <c r="R387" s="3"/>
      <c r="S387" s="5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>
        <f>TipoT!C387</f>
        <v>0</v>
      </c>
      <c r="AI387" s="1">
        <f>Áreas!F387</f>
        <v>0</v>
      </c>
      <c r="AJ387" s="1"/>
      <c r="AK387" s="1"/>
      <c r="AL387" s="1">
        <f t="shared" si="29"/>
        <v>0</v>
      </c>
      <c r="AM387" s="1" t="e">
        <f>IF(C387=0,0,VLOOKUP(C387,TipoT!$C$7:$G$506,5,0))</f>
        <v>#N/A</v>
      </c>
    </row>
    <row r="388" spans="3:39" ht="25.35" customHeight="1" thickTop="1" thickBot="1" x14ac:dyDescent="0.3">
      <c r="C388" s="11" t="str">
        <f>IF(TipoT!C388=0,"",TipoT!C388)</f>
        <v/>
      </c>
      <c r="D388" s="45" t="str">
        <f>IF(C388="","",VLOOKUP(C388,TipoT!$C$7:$E$506,2,0))</f>
        <v/>
      </c>
      <c r="E388" s="43"/>
      <c r="F388" s="43"/>
      <c r="G388" s="8" t="str">
        <f t="shared" si="26"/>
        <v/>
      </c>
      <c r="H388" s="13"/>
      <c r="I388" s="11" t="str">
        <f>IF(C388="","",VLOOKUP(C388,TipoT!$C$7:$F$506,4,0))</f>
        <v/>
      </c>
      <c r="J388" s="11" t="str">
        <f>IF(I388="","",VLOOKUP(I388,Empleados!$C$7:$F$1006,4,0))</f>
        <v/>
      </c>
      <c r="K388" s="11" t="str">
        <f>IF(C388="","",VLOOKUP(C388,TipoT!$C$7:$G$506,5,0))</f>
        <v/>
      </c>
      <c r="L388" s="3"/>
      <c r="M388" s="68"/>
      <c r="N388" s="31"/>
      <c r="O388" s="70" t="str">
        <f t="shared" si="27"/>
        <v/>
      </c>
      <c r="P388" s="70" t="str">
        <f t="shared" si="28"/>
        <v/>
      </c>
      <c r="Q388" s="70" t="str">
        <f t="shared" si="30"/>
        <v/>
      </c>
      <c r="R388" s="3"/>
      <c r="S388" s="5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>
        <f>TipoT!C388</f>
        <v>0</v>
      </c>
      <c r="AI388" s="1">
        <f>Áreas!F388</f>
        <v>0</v>
      </c>
      <c r="AJ388" s="1"/>
      <c r="AK388" s="1"/>
      <c r="AL388" s="1">
        <f t="shared" si="29"/>
        <v>0</v>
      </c>
      <c r="AM388" s="1" t="e">
        <f>IF(C388=0,0,VLOOKUP(C388,TipoT!$C$7:$G$506,5,0))</f>
        <v>#N/A</v>
      </c>
    </row>
    <row r="389" spans="3:39" ht="25.35" customHeight="1" thickTop="1" thickBot="1" x14ac:dyDescent="0.3">
      <c r="C389" s="11" t="str">
        <f>IF(TipoT!C389=0,"",TipoT!C389)</f>
        <v/>
      </c>
      <c r="D389" s="45" t="str">
        <f>IF(C389="","",VLOOKUP(C389,TipoT!$C$7:$E$506,2,0))</f>
        <v/>
      </c>
      <c r="E389" s="43"/>
      <c r="F389" s="43"/>
      <c r="G389" s="8" t="str">
        <f t="shared" si="26"/>
        <v/>
      </c>
      <c r="H389" s="13"/>
      <c r="I389" s="11" t="str">
        <f>IF(C389="","",VLOOKUP(C389,TipoT!$C$7:$F$506,4,0))</f>
        <v/>
      </c>
      <c r="J389" s="11" t="str">
        <f>IF(I389="","",VLOOKUP(I389,Empleados!$C$7:$F$1006,4,0))</f>
        <v/>
      </c>
      <c r="K389" s="11" t="str">
        <f>IF(C389="","",VLOOKUP(C389,TipoT!$C$7:$G$506,5,0))</f>
        <v/>
      </c>
      <c r="L389" s="3"/>
      <c r="M389" s="68"/>
      <c r="N389" s="31"/>
      <c r="O389" s="70" t="str">
        <f t="shared" si="27"/>
        <v/>
      </c>
      <c r="P389" s="70" t="str">
        <f t="shared" si="28"/>
        <v/>
      </c>
      <c r="Q389" s="70" t="str">
        <f t="shared" si="30"/>
        <v/>
      </c>
      <c r="R389" s="3"/>
      <c r="S389" s="5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>
        <f>TipoT!C389</f>
        <v>0</v>
      </c>
      <c r="AI389" s="1">
        <f>Áreas!F389</f>
        <v>0</v>
      </c>
      <c r="AJ389" s="1"/>
      <c r="AK389" s="1"/>
      <c r="AL389" s="1">
        <f t="shared" si="29"/>
        <v>0</v>
      </c>
      <c r="AM389" s="1" t="e">
        <f>IF(C389=0,0,VLOOKUP(C389,TipoT!$C$7:$G$506,5,0))</f>
        <v>#N/A</v>
      </c>
    </row>
    <row r="390" spans="3:39" ht="25.35" customHeight="1" thickTop="1" thickBot="1" x14ac:dyDescent="0.3">
      <c r="C390" s="11" t="str">
        <f>IF(TipoT!C390=0,"",TipoT!C390)</f>
        <v/>
      </c>
      <c r="D390" s="45" t="str">
        <f>IF(C390="","",VLOOKUP(C390,TipoT!$C$7:$E$506,2,0))</f>
        <v/>
      </c>
      <c r="E390" s="43"/>
      <c r="F390" s="43"/>
      <c r="G390" s="8" t="str">
        <f t="shared" si="26"/>
        <v/>
      </c>
      <c r="H390" s="13"/>
      <c r="I390" s="11" t="str">
        <f>IF(C390="","",VLOOKUP(C390,TipoT!$C$7:$F$506,4,0))</f>
        <v/>
      </c>
      <c r="J390" s="11" t="str">
        <f>IF(I390="","",VLOOKUP(I390,Empleados!$C$7:$F$1006,4,0))</f>
        <v/>
      </c>
      <c r="K390" s="11" t="str">
        <f>IF(C390="","",VLOOKUP(C390,TipoT!$C$7:$G$506,5,0))</f>
        <v/>
      </c>
      <c r="L390" s="3"/>
      <c r="M390" s="68"/>
      <c r="N390" s="31"/>
      <c r="O390" s="70" t="str">
        <f t="shared" si="27"/>
        <v/>
      </c>
      <c r="P390" s="70" t="str">
        <f t="shared" si="28"/>
        <v/>
      </c>
      <c r="Q390" s="70" t="str">
        <f t="shared" si="30"/>
        <v/>
      </c>
      <c r="R390" s="3"/>
      <c r="S390" s="5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>
        <f>TipoT!C390</f>
        <v>0</v>
      </c>
      <c r="AI390" s="1">
        <f>Áreas!F390</f>
        <v>0</v>
      </c>
      <c r="AJ390" s="1"/>
      <c r="AK390" s="1"/>
      <c r="AL390" s="1">
        <f t="shared" si="29"/>
        <v>0</v>
      </c>
      <c r="AM390" s="1" t="e">
        <f>IF(C390=0,0,VLOOKUP(C390,TipoT!$C$7:$G$506,5,0))</f>
        <v>#N/A</v>
      </c>
    </row>
    <row r="391" spans="3:39" ht="25.35" customHeight="1" thickTop="1" thickBot="1" x14ac:dyDescent="0.3">
      <c r="C391" s="11" t="str">
        <f>IF(TipoT!C391=0,"",TipoT!C391)</f>
        <v/>
      </c>
      <c r="D391" s="45" t="str">
        <f>IF(C391="","",VLOOKUP(C391,TipoT!$C$7:$E$506,2,0))</f>
        <v/>
      </c>
      <c r="E391" s="43"/>
      <c r="F391" s="43"/>
      <c r="G391" s="8" t="str">
        <f t="shared" ref="G391:G454" si="31">IF(F391=0,"",F391+1-E391)</f>
        <v/>
      </c>
      <c r="H391" s="13"/>
      <c r="I391" s="11" t="str">
        <f>IF(C391="","",VLOOKUP(C391,TipoT!$C$7:$F$506,4,0))</f>
        <v/>
      </c>
      <c r="J391" s="11" t="str">
        <f>IF(I391="","",VLOOKUP(I391,Empleados!$C$7:$F$1006,4,0))</f>
        <v/>
      </c>
      <c r="K391" s="11" t="str">
        <f>IF(C391="","",VLOOKUP(C391,TipoT!$C$7:$G$506,5,0))</f>
        <v/>
      </c>
      <c r="L391" s="3"/>
      <c r="M391" s="68"/>
      <c r="N391" s="31"/>
      <c r="O391" s="70" t="str">
        <f t="shared" ref="O391:O454" si="32">IF(L391=0,"",M391/L391)</f>
        <v/>
      </c>
      <c r="P391" s="70" t="str">
        <f t="shared" ref="P391:P454" si="33">IF(K391="","",M391/K391)</f>
        <v/>
      </c>
      <c r="Q391" s="70" t="str">
        <f t="shared" si="30"/>
        <v/>
      </c>
      <c r="R391" s="3"/>
      <c r="S391" s="5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>
        <f>TipoT!C391</f>
        <v>0</v>
      </c>
      <c r="AI391" s="1">
        <f>Áreas!F391</f>
        <v>0</v>
      </c>
      <c r="AJ391" s="1"/>
      <c r="AK391" s="1"/>
      <c r="AL391" s="1">
        <f t="shared" ref="AL391:AL454" si="34">IF(E391=0,0,MONTH(E391))</f>
        <v>0</v>
      </c>
      <c r="AM391" s="1" t="e">
        <f>IF(C391=0,0,VLOOKUP(C391,TipoT!$C$7:$G$506,5,0))</f>
        <v>#N/A</v>
      </c>
    </row>
    <row r="392" spans="3:39" ht="25.35" customHeight="1" thickTop="1" thickBot="1" x14ac:dyDescent="0.3">
      <c r="C392" s="11" t="str">
        <f>IF(TipoT!C392=0,"",TipoT!C392)</f>
        <v/>
      </c>
      <c r="D392" s="45" t="str">
        <f>IF(C392="","",VLOOKUP(C392,TipoT!$C$7:$E$506,2,0))</f>
        <v/>
      </c>
      <c r="E392" s="43"/>
      <c r="F392" s="43"/>
      <c r="G392" s="8" t="str">
        <f t="shared" si="31"/>
        <v/>
      </c>
      <c r="H392" s="13"/>
      <c r="I392" s="11" t="str">
        <f>IF(C392="","",VLOOKUP(C392,TipoT!$C$7:$F$506,4,0))</f>
        <v/>
      </c>
      <c r="J392" s="11" t="str">
        <f>IF(I392="","",VLOOKUP(I392,Empleados!$C$7:$F$1006,4,0))</f>
        <v/>
      </c>
      <c r="K392" s="11" t="str">
        <f>IF(C392="","",VLOOKUP(C392,TipoT!$C$7:$G$506,5,0))</f>
        <v/>
      </c>
      <c r="L392" s="3"/>
      <c r="M392" s="68"/>
      <c r="N392" s="31"/>
      <c r="O392" s="70" t="str">
        <f t="shared" si="32"/>
        <v/>
      </c>
      <c r="P392" s="70" t="str">
        <f t="shared" si="33"/>
        <v/>
      </c>
      <c r="Q392" s="70" t="str">
        <f t="shared" ref="Q392:Q455" si="35">IFERROR(IF(L392=0,"",P392/L392), "")</f>
        <v/>
      </c>
      <c r="R392" s="3"/>
      <c r="S392" s="5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>
        <f>TipoT!C392</f>
        <v>0</v>
      </c>
      <c r="AI392" s="1">
        <f>Áreas!F392</f>
        <v>0</v>
      </c>
      <c r="AJ392" s="1"/>
      <c r="AK392" s="1"/>
      <c r="AL392" s="1">
        <f t="shared" si="34"/>
        <v>0</v>
      </c>
      <c r="AM392" s="1" t="e">
        <f>IF(C392=0,0,VLOOKUP(C392,TipoT!$C$7:$G$506,5,0))</f>
        <v>#N/A</v>
      </c>
    </row>
    <row r="393" spans="3:39" ht="25.35" customHeight="1" thickTop="1" thickBot="1" x14ac:dyDescent="0.3">
      <c r="C393" s="11" t="str">
        <f>IF(TipoT!C393=0,"",TipoT!C393)</f>
        <v/>
      </c>
      <c r="D393" s="45" t="str">
        <f>IF(C393="","",VLOOKUP(C393,TipoT!$C$7:$E$506,2,0))</f>
        <v/>
      </c>
      <c r="E393" s="43"/>
      <c r="F393" s="43"/>
      <c r="G393" s="8" t="str">
        <f t="shared" si="31"/>
        <v/>
      </c>
      <c r="H393" s="13"/>
      <c r="I393" s="11" t="str">
        <f>IF(C393="","",VLOOKUP(C393,TipoT!$C$7:$F$506,4,0))</f>
        <v/>
      </c>
      <c r="J393" s="11" t="str">
        <f>IF(I393="","",VLOOKUP(I393,Empleados!$C$7:$F$1006,4,0))</f>
        <v/>
      </c>
      <c r="K393" s="11" t="str">
        <f>IF(C393="","",VLOOKUP(C393,TipoT!$C$7:$G$506,5,0))</f>
        <v/>
      </c>
      <c r="L393" s="3"/>
      <c r="M393" s="68"/>
      <c r="N393" s="31"/>
      <c r="O393" s="70" t="str">
        <f t="shared" si="32"/>
        <v/>
      </c>
      <c r="P393" s="70" t="str">
        <f t="shared" si="33"/>
        <v/>
      </c>
      <c r="Q393" s="70" t="str">
        <f t="shared" si="35"/>
        <v/>
      </c>
      <c r="R393" s="3"/>
      <c r="S393" s="5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>
        <f>TipoT!C393</f>
        <v>0</v>
      </c>
      <c r="AI393" s="1">
        <f>Áreas!F393</f>
        <v>0</v>
      </c>
      <c r="AJ393" s="1"/>
      <c r="AK393" s="1"/>
      <c r="AL393" s="1">
        <f t="shared" si="34"/>
        <v>0</v>
      </c>
      <c r="AM393" s="1" t="e">
        <f>IF(C393=0,0,VLOOKUP(C393,TipoT!$C$7:$G$506,5,0))</f>
        <v>#N/A</v>
      </c>
    </row>
    <row r="394" spans="3:39" ht="25.35" customHeight="1" thickTop="1" thickBot="1" x14ac:dyDescent="0.3">
      <c r="C394" s="11" t="str">
        <f>IF(TipoT!C394=0,"",TipoT!C394)</f>
        <v/>
      </c>
      <c r="D394" s="45" t="str">
        <f>IF(C394="","",VLOOKUP(C394,TipoT!$C$7:$E$506,2,0))</f>
        <v/>
      </c>
      <c r="E394" s="43"/>
      <c r="F394" s="43"/>
      <c r="G394" s="8" t="str">
        <f t="shared" si="31"/>
        <v/>
      </c>
      <c r="H394" s="13"/>
      <c r="I394" s="11" t="str">
        <f>IF(C394="","",VLOOKUP(C394,TipoT!$C$7:$F$506,4,0))</f>
        <v/>
      </c>
      <c r="J394" s="11" t="str">
        <f>IF(I394="","",VLOOKUP(I394,Empleados!$C$7:$F$1006,4,0))</f>
        <v/>
      </c>
      <c r="K394" s="11" t="str">
        <f>IF(C394="","",VLOOKUP(C394,TipoT!$C$7:$G$506,5,0))</f>
        <v/>
      </c>
      <c r="L394" s="3"/>
      <c r="M394" s="68"/>
      <c r="N394" s="31"/>
      <c r="O394" s="70" t="str">
        <f t="shared" si="32"/>
        <v/>
      </c>
      <c r="P394" s="70" t="str">
        <f t="shared" si="33"/>
        <v/>
      </c>
      <c r="Q394" s="70" t="str">
        <f t="shared" si="35"/>
        <v/>
      </c>
      <c r="R394" s="3"/>
      <c r="S394" s="5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>
        <f>TipoT!C394</f>
        <v>0</v>
      </c>
      <c r="AI394" s="1">
        <f>Áreas!F394</f>
        <v>0</v>
      </c>
      <c r="AJ394" s="1"/>
      <c r="AK394" s="1"/>
      <c r="AL394" s="1">
        <f t="shared" si="34"/>
        <v>0</v>
      </c>
      <c r="AM394" s="1" t="e">
        <f>IF(C394=0,0,VLOOKUP(C394,TipoT!$C$7:$G$506,5,0))</f>
        <v>#N/A</v>
      </c>
    </row>
    <row r="395" spans="3:39" ht="25.35" customHeight="1" thickTop="1" thickBot="1" x14ac:dyDescent="0.3">
      <c r="C395" s="11" t="str">
        <f>IF(TipoT!C395=0,"",TipoT!C395)</f>
        <v/>
      </c>
      <c r="D395" s="45" t="str">
        <f>IF(C395="","",VLOOKUP(C395,TipoT!$C$7:$E$506,2,0))</f>
        <v/>
      </c>
      <c r="E395" s="43"/>
      <c r="F395" s="43"/>
      <c r="G395" s="8" t="str">
        <f t="shared" si="31"/>
        <v/>
      </c>
      <c r="H395" s="13"/>
      <c r="I395" s="11" t="str">
        <f>IF(C395="","",VLOOKUP(C395,TipoT!$C$7:$F$506,4,0))</f>
        <v/>
      </c>
      <c r="J395" s="11" t="str">
        <f>IF(I395="","",VLOOKUP(I395,Empleados!$C$7:$F$1006,4,0))</f>
        <v/>
      </c>
      <c r="K395" s="11" t="str">
        <f>IF(C395="","",VLOOKUP(C395,TipoT!$C$7:$G$506,5,0))</f>
        <v/>
      </c>
      <c r="L395" s="3"/>
      <c r="M395" s="68"/>
      <c r="N395" s="31"/>
      <c r="O395" s="70" t="str">
        <f t="shared" si="32"/>
        <v/>
      </c>
      <c r="P395" s="70" t="str">
        <f t="shared" si="33"/>
        <v/>
      </c>
      <c r="Q395" s="70" t="str">
        <f t="shared" si="35"/>
        <v/>
      </c>
      <c r="R395" s="3"/>
      <c r="S395" s="5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>
        <f>TipoT!C395</f>
        <v>0</v>
      </c>
      <c r="AI395" s="1">
        <f>Áreas!F395</f>
        <v>0</v>
      </c>
      <c r="AJ395" s="1"/>
      <c r="AK395" s="1"/>
      <c r="AL395" s="1">
        <f t="shared" si="34"/>
        <v>0</v>
      </c>
      <c r="AM395" s="1" t="e">
        <f>IF(C395=0,0,VLOOKUP(C395,TipoT!$C$7:$G$506,5,0))</f>
        <v>#N/A</v>
      </c>
    </row>
    <row r="396" spans="3:39" ht="25.35" customHeight="1" thickTop="1" thickBot="1" x14ac:dyDescent="0.3">
      <c r="C396" s="11" t="str">
        <f>IF(TipoT!C396=0,"",TipoT!C396)</f>
        <v/>
      </c>
      <c r="D396" s="45" t="str">
        <f>IF(C396="","",VLOOKUP(C396,TipoT!$C$7:$E$506,2,0))</f>
        <v/>
      </c>
      <c r="E396" s="43"/>
      <c r="F396" s="43"/>
      <c r="G396" s="8" t="str">
        <f t="shared" si="31"/>
        <v/>
      </c>
      <c r="H396" s="13"/>
      <c r="I396" s="11" t="str">
        <f>IF(C396="","",VLOOKUP(C396,TipoT!$C$7:$F$506,4,0))</f>
        <v/>
      </c>
      <c r="J396" s="11" t="str">
        <f>IF(I396="","",VLOOKUP(I396,Empleados!$C$7:$F$1006,4,0))</f>
        <v/>
      </c>
      <c r="K396" s="11" t="str">
        <f>IF(C396="","",VLOOKUP(C396,TipoT!$C$7:$G$506,5,0))</f>
        <v/>
      </c>
      <c r="L396" s="3"/>
      <c r="M396" s="68"/>
      <c r="N396" s="31"/>
      <c r="O396" s="70" t="str">
        <f t="shared" si="32"/>
        <v/>
      </c>
      <c r="P396" s="70" t="str">
        <f t="shared" si="33"/>
        <v/>
      </c>
      <c r="Q396" s="70" t="str">
        <f t="shared" si="35"/>
        <v/>
      </c>
      <c r="R396" s="3"/>
      <c r="S396" s="5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>
        <f>TipoT!C396</f>
        <v>0</v>
      </c>
      <c r="AI396" s="1">
        <f>Áreas!F396</f>
        <v>0</v>
      </c>
      <c r="AJ396" s="1"/>
      <c r="AK396" s="1"/>
      <c r="AL396" s="1">
        <f t="shared" si="34"/>
        <v>0</v>
      </c>
      <c r="AM396" s="1" t="e">
        <f>IF(C396=0,0,VLOOKUP(C396,TipoT!$C$7:$G$506,5,0))</f>
        <v>#N/A</v>
      </c>
    </row>
    <row r="397" spans="3:39" ht="25.35" customHeight="1" thickTop="1" thickBot="1" x14ac:dyDescent="0.3">
      <c r="C397" s="11" t="str">
        <f>IF(TipoT!C397=0,"",TipoT!C397)</f>
        <v/>
      </c>
      <c r="D397" s="45" t="str">
        <f>IF(C397="","",VLOOKUP(C397,TipoT!$C$7:$E$506,2,0))</f>
        <v/>
      </c>
      <c r="E397" s="43"/>
      <c r="F397" s="43"/>
      <c r="G397" s="8" t="str">
        <f t="shared" si="31"/>
        <v/>
      </c>
      <c r="H397" s="13"/>
      <c r="I397" s="11" t="str">
        <f>IF(C397="","",VLOOKUP(C397,TipoT!$C$7:$F$506,4,0))</f>
        <v/>
      </c>
      <c r="J397" s="11" t="str">
        <f>IF(I397="","",VLOOKUP(I397,Empleados!$C$7:$F$1006,4,0))</f>
        <v/>
      </c>
      <c r="K397" s="11" t="str">
        <f>IF(C397="","",VLOOKUP(C397,TipoT!$C$7:$G$506,5,0))</f>
        <v/>
      </c>
      <c r="L397" s="3"/>
      <c r="M397" s="68"/>
      <c r="N397" s="31"/>
      <c r="O397" s="70" t="str">
        <f t="shared" si="32"/>
        <v/>
      </c>
      <c r="P397" s="70" t="str">
        <f t="shared" si="33"/>
        <v/>
      </c>
      <c r="Q397" s="70" t="str">
        <f t="shared" si="35"/>
        <v/>
      </c>
      <c r="R397" s="3"/>
      <c r="S397" s="5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>
        <f>TipoT!C397</f>
        <v>0</v>
      </c>
      <c r="AI397" s="1">
        <f>Áreas!F397</f>
        <v>0</v>
      </c>
      <c r="AJ397" s="1"/>
      <c r="AK397" s="1"/>
      <c r="AL397" s="1">
        <f t="shared" si="34"/>
        <v>0</v>
      </c>
      <c r="AM397" s="1" t="e">
        <f>IF(C397=0,0,VLOOKUP(C397,TipoT!$C$7:$G$506,5,0))</f>
        <v>#N/A</v>
      </c>
    </row>
    <row r="398" spans="3:39" ht="25.35" customHeight="1" thickTop="1" thickBot="1" x14ac:dyDescent="0.3">
      <c r="C398" s="11" t="str">
        <f>IF(TipoT!C398=0,"",TipoT!C398)</f>
        <v/>
      </c>
      <c r="D398" s="45" t="str">
        <f>IF(C398="","",VLOOKUP(C398,TipoT!$C$7:$E$506,2,0))</f>
        <v/>
      </c>
      <c r="E398" s="43"/>
      <c r="F398" s="43"/>
      <c r="G398" s="8" t="str">
        <f t="shared" si="31"/>
        <v/>
      </c>
      <c r="H398" s="13"/>
      <c r="I398" s="11" t="str">
        <f>IF(C398="","",VLOOKUP(C398,TipoT!$C$7:$F$506,4,0))</f>
        <v/>
      </c>
      <c r="J398" s="11" t="str">
        <f>IF(I398="","",VLOOKUP(I398,Empleados!$C$7:$F$1006,4,0))</f>
        <v/>
      </c>
      <c r="K398" s="11" t="str">
        <f>IF(C398="","",VLOOKUP(C398,TipoT!$C$7:$G$506,5,0))</f>
        <v/>
      </c>
      <c r="L398" s="3"/>
      <c r="M398" s="68"/>
      <c r="N398" s="31"/>
      <c r="O398" s="70" t="str">
        <f t="shared" si="32"/>
        <v/>
      </c>
      <c r="P398" s="70" t="str">
        <f t="shared" si="33"/>
        <v/>
      </c>
      <c r="Q398" s="70" t="str">
        <f t="shared" si="35"/>
        <v/>
      </c>
      <c r="R398" s="3"/>
      <c r="S398" s="5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>
        <f>TipoT!C398</f>
        <v>0</v>
      </c>
      <c r="AI398" s="1">
        <f>Áreas!F398</f>
        <v>0</v>
      </c>
      <c r="AJ398" s="1"/>
      <c r="AK398" s="1"/>
      <c r="AL398" s="1">
        <f t="shared" si="34"/>
        <v>0</v>
      </c>
      <c r="AM398" s="1" t="e">
        <f>IF(C398=0,0,VLOOKUP(C398,TipoT!$C$7:$G$506,5,0))</f>
        <v>#N/A</v>
      </c>
    </row>
    <row r="399" spans="3:39" ht="25.35" customHeight="1" thickTop="1" thickBot="1" x14ac:dyDescent="0.3">
      <c r="C399" s="11" t="str">
        <f>IF(TipoT!C399=0,"",TipoT!C399)</f>
        <v/>
      </c>
      <c r="D399" s="45" t="str">
        <f>IF(C399="","",VLOOKUP(C399,TipoT!$C$7:$E$506,2,0))</f>
        <v/>
      </c>
      <c r="E399" s="43"/>
      <c r="F399" s="43"/>
      <c r="G399" s="8" t="str">
        <f t="shared" si="31"/>
        <v/>
      </c>
      <c r="H399" s="13"/>
      <c r="I399" s="11" t="str">
        <f>IF(C399="","",VLOOKUP(C399,TipoT!$C$7:$F$506,4,0))</f>
        <v/>
      </c>
      <c r="J399" s="11" t="str">
        <f>IF(I399="","",VLOOKUP(I399,Empleados!$C$7:$F$1006,4,0))</f>
        <v/>
      </c>
      <c r="K399" s="11" t="str">
        <f>IF(C399="","",VLOOKUP(C399,TipoT!$C$7:$G$506,5,0))</f>
        <v/>
      </c>
      <c r="L399" s="3"/>
      <c r="M399" s="68"/>
      <c r="N399" s="31"/>
      <c r="O399" s="70" t="str">
        <f t="shared" si="32"/>
        <v/>
      </c>
      <c r="P399" s="70" t="str">
        <f t="shared" si="33"/>
        <v/>
      </c>
      <c r="Q399" s="70" t="str">
        <f t="shared" si="35"/>
        <v/>
      </c>
      <c r="R399" s="3"/>
      <c r="S399" s="5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>
        <f>TipoT!C399</f>
        <v>0</v>
      </c>
      <c r="AI399" s="1">
        <f>Áreas!F399</f>
        <v>0</v>
      </c>
      <c r="AJ399" s="1"/>
      <c r="AK399" s="1"/>
      <c r="AL399" s="1">
        <f t="shared" si="34"/>
        <v>0</v>
      </c>
      <c r="AM399" s="1" t="e">
        <f>IF(C399=0,0,VLOOKUP(C399,TipoT!$C$7:$G$506,5,0))</f>
        <v>#N/A</v>
      </c>
    </row>
    <row r="400" spans="3:39" ht="25.35" customHeight="1" thickTop="1" thickBot="1" x14ac:dyDescent="0.3">
      <c r="C400" s="11" t="str">
        <f>IF(TipoT!C400=0,"",TipoT!C400)</f>
        <v/>
      </c>
      <c r="D400" s="45" t="str">
        <f>IF(C400="","",VLOOKUP(C400,TipoT!$C$7:$E$506,2,0))</f>
        <v/>
      </c>
      <c r="E400" s="43"/>
      <c r="F400" s="43"/>
      <c r="G400" s="8" t="str">
        <f t="shared" si="31"/>
        <v/>
      </c>
      <c r="H400" s="13"/>
      <c r="I400" s="11" t="str">
        <f>IF(C400="","",VLOOKUP(C400,TipoT!$C$7:$F$506,4,0))</f>
        <v/>
      </c>
      <c r="J400" s="11" t="str">
        <f>IF(I400="","",VLOOKUP(I400,Empleados!$C$7:$F$1006,4,0))</f>
        <v/>
      </c>
      <c r="K400" s="11" t="str">
        <f>IF(C400="","",VLOOKUP(C400,TipoT!$C$7:$G$506,5,0))</f>
        <v/>
      </c>
      <c r="L400" s="3"/>
      <c r="M400" s="68"/>
      <c r="N400" s="31"/>
      <c r="O400" s="70" t="str">
        <f t="shared" si="32"/>
        <v/>
      </c>
      <c r="P400" s="70" t="str">
        <f t="shared" si="33"/>
        <v/>
      </c>
      <c r="Q400" s="70" t="str">
        <f t="shared" si="35"/>
        <v/>
      </c>
      <c r="R400" s="3"/>
      <c r="S400" s="5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>
        <f>TipoT!C400</f>
        <v>0</v>
      </c>
      <c r="AI400" s="1">
        <f>Áreas!F400</f>
        <v>0</v>
      </c>
      <c r="AJ400" s="1"/>
      <c r="AK400" s="1"/>
      <c r="AL400" s="1">
        <f t="shared" si="34"/>
        <v>0</v>
      </c>
      <c r="AM400" s="1" t="e">
        <f>IF(C400=0,0,VLOOKUP(C400,TipoT!$C$7:$G$506,5,0))</f>
        <v>#N/A</v>
      </c>
    </row>
    <row r="401" spans="3:39" ht="25.35" customHeight="1" thickTop="1" thickBot="1" x14ac:dyDescent="0.3">
      <c r="C401" s="11" t="str">
        <f>IF(TipoT!C401=0,"",TipoT!C401)</f>
        <v/>
      </c>
      <c r="D401" s="45" t="str">
        <f>IF(C401="","",VLOOKUP(C401,TipoT!$C$7:$E$506,2,0))</f>
        <v/>
      </c>
      <c r="E401" s="43"/>
      <c r="F401" s="43"/>
      <c r="G401" s="8" t="str">
        <f t="shared" si="31"/>
        <v/>
      </c>
      <c r="H401" s="13"/>
      <c r="I401" s="11" t="str">
        <f>IF(C401="","",VLOOKUP(C401,TipoT!$C$7:$F$506,4,0))</f>
        <v/>
      </c>
      <c r="J401" s="11" t="str">
        <f>IF(I401="","",VLOOKUP(I401,Empleados!$C$7:$F$1006,4,0))</f>
        <v/>
      </c>
      <c r="K401" s="11" t="str">
        <f>IF(C401="","",VLOOKUP(C401,TipoT!$C$7:$G$506,5,0))</f>
        <v/>
      </c>
      <c r="L401" s="3"/>
      <c r="M401" s="68"/>
      <c r="N401" s="31"/>
      <c r="O401" s="70" t="str">
        <f t="shared" si="32"/>
        <v/>
      </c>
      <c r="P401" s="70" t="str">
        <f t="shared" si="33"/>
        <v/>
      </c>
      <c r="Q401" s="70" t="str">
        <f t="shared" si="35"/>
        <v/>
      </c>
      <c r="R401" s="3"/>
      <c r="S401" s="5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>
        <f>TipoT!C401</f>
        <v>0</v>
      </c>
      <c r="AI401" s="1">
        <f>Áreas!F401</f>
        <v>0</v>
      </c>
      <c r="AJ401" s="1"/>
      <c r="AK401" s="1"/>
      <c r="AL401" s="1">
        <f t="shared" si="34"/>
        <v>0</v>
      </c>
      <c r="AM401" s="1" t="e">
        <f>IF(C401=0,0,VLOOKUP(C401,TipoT!$C$7:$G$506,5,0))</f>
        <v>#N/A</v>
      </c>
    </row>
    <row r="402" spans="3:39" ht="25.35" customHeight="1" thickTop="1" thickBot="1" x14ac:dyDescent="0.3">
      <c r="C402" s="11" t="str">
        <f>IF(TipoT!C402=0,"",TipoT!C402)</f>
        <v/>
      </c>
      <c r="D402" s="45" t="str">
        <f>IF(C402="","",VLOOKUP(C402,TipoT!$C$7:$E$506,2,0))</f>
        <v/>
      </c>
      <c r="E402" s="43"/>
      <c r="F402" s="43"/>
      <c r="G402" s="8" t="str">
        <f t="shared" si="31"/>
        <v/>
      </c>
      <c r="H402" s="13"/>
      <c r="I402" s="11" t="str">
        <f>IF(C402="","",VLOOKUP(C402,TipoT!$C$7:$F$506,4,0))</f>
        <v/>
      </c>
      <c r="J402" s="11" t="str">
        <f>IF(I402="","",VLOOKUP(I402,Empleados!$C$7:$F$1006,4,0))</f>
        <v/>
      </c>
      <c r="K402" s="11" t="str">
        <f>IF(C402="","",VLOOKUP(C402,TipoT!$C$7:$G$506,5,0))</f>
        <v/>
      </c>
      <c r="L402" s="3"/>
      <c r="M402" s="68"/>
      <c r="N402" s="31"/>
      <c r="O402" s="70" t="str">
        <f t="shared" si="32"/>
        <v/>
      </c>
      <c r="P402" s="70" t="str">
        <f t="shared" si="33"/>
        <v/>
      </c>
      <c r="Q402" s="70" t="str">
        <f t="shared" si="35"/>
        <v/>
      </c>
      <c r="R402" s="3"/>
      <c r="S402" s="5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>
        <f>TipoT!C402</f>
        <v>0</v>
      </c>
      <c r="AI402" s="1">
        <f>Áreas!F402</f>
        <v>0</v>
      </c>
      <c r="AJ402" s="1"/>
      <c r="AK402" s="1"/>
      <c r="AL402" s="1">
        <f t="shared" si="34"/>
        <v>0</v>
      </c>
      <c r="AM402" s="1" t="e">
        <f>IF(C402=0,0,VLOOKUP(C402,TipoT!$C$7:$G$506,5,0))</f>
        <v>#N/A</v>
      </c>
    </row>
    <row r="403" spans="3:39" ht="25.35" customHeight="1" thickTop="1" thickBot="1" x14ac:dyDescent="0.3">
      <c r="C403" s="11" t="str">
        <f>IF(TipoT!C403=0,"",TipoT!C403)</f>
        <v/>
      </c>
      <c r="D403" s="45" t="str">
        <f>IF(C403="","",VLOOKUP(C403,TipoT!$C$7:$E$506,2,0))</f>
        <v/>
      </c>
      <c r="E403" s="43"/>
      <c r="F403" s="43"/>
      <c r="G403" s="8" t="str">
        <f t="shared" si="31"/>
        <v/>
      </c>
      <c r="H403" s="13"/>
      <c r="I403" s="11" t="str">
        <f>IF(C403="","",VLOOKUP(C403,TipoT!$C$7:$F$506,4,0))</f>
        <v/>
      </c>
      <c r="J403" s="11" t="str">
        <f>IF(I403="","",VLOOKUP(I403,Empleados!$C$7:$F$1006,4,0))</f>
        <v/>
      </c>
      <c r="K403" s="11" t="str">
        <f>IF(C403="","",VLOOKUP(C403,TipoT!$C$7:$G$506,5,0))</f>
        <v/>
      </c>
      <c r="L403" s="3"/>
      <c r="M403" s="68"/>
      <c r="N403" s="31"/>
      <c r="O403" s="70" t="str">
        <f t="shared" si="32"/>
        <v/>
      </c>
      <c r="P403" s="70" t="str">
        <f t="shared" si="33"/>
        <v/>
      </c>
      <c r="Q403" s="70" t="str">
        <f t="shared" si="35"/>
        <v/>
      </c>
      <c r="R403" s="3"/>
      <c r="S403" s="5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>
        <f>TipoT!C403</f>
        <v>0</v>
      </c>
      <c r="AI403" s="1">
        <f>Áreas!F403</f>
        <v>0</v>
      </c>
      <c r="AJ403" s="1"/>
      <c r="AK403" s="1"/>
      <c r="AL403" s="1">
        <f t="shared" si="34"/>
        <v>0</v>
      </c>
      <c r="AM403" s="1" t="e">
        <f>IF(C403=0,0,VLOOKUP(C403,TipoT!$C$7:$G$506,5,0))</f>
        <v>#N/A</v>
      </c>
    </row>
    <row r="404" spans="3:39" ht="25.35" customHeight="1" thickTop="1" thickBot="1" x14ac:dyDescent="0.3">
      <c r="C404" s="11" t="str">
        <f>IF(TipoT!C404=0,"",TipoT!C404)</f>
        <v/>
      </c>
      <c r="D404" s="45" t="str">
        <f>IF(C404="","",VLOOKUP(C404,TipoT!$C$7:$E$506,2,0))</f>
        <v/>
      </c>
      <c r="E404" s="43"/>
      <c r="F404" s="43"/>
      <c r="G404" s="8" t="str">
        <f t="shared" si="31"/>
        <v/>
      </c>
      <c r="H404" s="13"/>
      <c r="I404" s="11" t="str">
        <f>IF(C404="","",VLOOKUP(C404,TipoT!$C$7:$F$506,4,0))</f>
        <v/>
      </c>
      <c r="J404" s="11" t="str">
        <f>IF(I404="","",VLOOKUP(I404,Empleados!$C$7:$F$1006,4,0))</f>
        <v/>
      </c>
      <c r="K404" s="11" t="str">
        <f>IF(C404="","",VLOOKUP(C404,TipoT!$C$7:$G$506,5,0))</f>
        <v/>
      </c>
      <c r="L404" s="3"/>
      <c r="M404" s="68"/>
      <c r="N404" s="31"/>
      <c r="O404" s="70" t="str">
        <f t="shared" si="32"/>
        <v/>
      </c>
      <c r="P404" s="70" t="str">
        <f t="shared" si="33"/>
        <v/>
      </c>
      <c r="Q404" s="70" t="str">
        <f t="shared" si="35"/>
        <v/>
      </c>
      <c r="R404" s="3"/>
      <c r="S404" s="5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>
        <f>TipoT!C404</f>
        <v>0</v>
      </c>
      <c r="AI404" s="1">
        <f>Áreas!F404</f>
        <v>0</v>
      </c>
      <c r="AJ404" s="1"/>
      <c r="AK404" s="1"/>
      <c r="AL404" s="1">
        <f t="shared" si="34"/>
        <v>0</v>
      </c>
      <c r="AM404" s="1" t="e">
        <f>IF(C404=0,0,VLOOKUP(C404,TipoT!$C$7:$G$506,5,0))</f>
        <v>#N/A</v>
      </c>
    </row>
    <row r="405" spans="3:39" ht="25.35" customHeight="1" thickTop="1" thickBot="1" x14ac:dyDescent="0.3">
      <c r="C405" s="11" t="str">
        <f>IF(TipoT!C405=0,"",TipoT!C405)</f>
        <v/>
      </c>
      <c r="D405" s="45" t="str">
        <f>IF(C405="","",VLOOKUP(C405,TipoT!$C$7:$E$506,2,0))</f>
        <v/>
      </c>
      <c r="E405" s="43"/>
      <c r="F405" s="43"/>
      <c r="G405" s="8" t="str">
        <f t="shared" si="31"/>
        <v/>
      </c>
      <c r="H405" s="13"/>
      <c r="I405" s="11" t="str">
        <f>IF(C405="","",VLOOKUP(C405,TipoT!$C$7:$F$506,4,0))</f>
        <v/>
      </c>
      <c r="J405" s="11" t="str">
        <f>IF(I405="","",VLOOKUP(I405,Empleados!$C$7:$F$1006,4,0))</f>
        <v/>
      </c>
      <c r="K405" s="11" t="str">
        <f>IF(C405="","",VLOOKUP(C405,TipoT!$C$7:$G$506,5,0))</f>
        <v/>
      </c>
      <c r="L405" s="3"/>
      <c r="M405" s="68"/>
      <c r="N405" s="31"/>
      <c r="O405" s="70" t="str">
        <f t="shared" si="32"/>
        <v/>
      </c>
      <c r="P405" s="70" t="str">
        <f t="shared" si="33"/>
        <v/>
      </c>
      <c r="Q405" s="70" t="str">
        <f t="shared" si="35"/>
        <v/>
      </c>
      <c r="R405" s="3"/>
      <c r="S405" s="5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>
        <f>TipoT!C405</f>
        <v>0</v>
      </c>
      <c r="AI405" s="1">
        <f>Áreas!F405</f>
        <v>0</v>
      </c>
      <c r="AJ405" s="1"/>
      <c r="AK405" s="1"/>
      <c r="AL405" s="1">
        <f t="shared" si="34"/>
        <v>0</v>
      </c>
      <c r="AM405" s="1" t="e">
        <f>IF(C405=0,0,VLOOKUP(C405,TipoT!$C$7:$G$506,5,0))</f>
        <v>#N/A</v>
      </c>
    </row>
    <row r="406" spans="3:39" ht="25.35" customHeight="1" thickTop="1" thickBot="1" x14ac:dyDescent="0.3">
      <c r="C406" s="11" t="str">
        <f>IF(TipoT!C406=0,"",TipoT!C406)</f>
        <v/>
      </c>
      <c r="D406" s="45" t="str">
        <f>IF(C406="","",VLOOKUP(C406,TipoT!$C$7:$E$506,2,0))</f>
        <v/>
      </c>
      <c r="E406" s="43"/>
      <c r="F406" s="43"/>
      <c r="G406" s="8" t="str">
        <f t="shared" si="31"/>
        <v/>
      </c>
      <c r="H406" s="13"/>
      <c r="I406" s="11" t="str">
        <f>IF(C406="","",VLOOKUP(C406,TipoT!$C$7:$F$506,4,0))</f>
        <v/>
      </c>
      <c r="J406" s="11" t="str">
        <f>IF(I406="","",VLOOKUP(I406,Empleados!$C$7:$F$1006,4,0))</f>
        <v/>
      </c>
      <c r="K406" s="11" t="str">
        <f>IF(C406="","",VLOOKUP(C406,TipoT!$C$7:$G$506,5,0))</f>
        <v/>
      </c>
      <c r="L406" s="3"/>
      <c r="M406" s="68"/>
      <c r="N406" s="31"/>
      <c r="O406" s="70" t="str">
        <f t="shared" si="32"/>
        <v/>
      </c>
      <c r="P406" s="70" t="str">
        <f t="shared" si="33"/>
        <v/>
      </c>
      <c r="Q406" s="70" t="str">
        <f t="shared" si="35"/>
        <v/>
      </c>
      <c r="R406" s="3"/>
      <c r="S406" s="5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>
        <f>TipoT!C406</f>
        <v>0</v>
      </c>
      <c r="AI406" s="1">
        <f>Áreas!F406</f>
        <v>0</v>
      </c>
      <c r="AJ406" s="1"/>
      <c r="AK406" s="1"/>
      <c r="AL406" s="1">
        <f t="shared" si="34"/>
        <v>0</v>
      </c>
      <c r="AM406" s="1" t="e">
        <f>IF(C406=0,0,VLOOKUP(C406,TipoT!$C$7:$G$506,5,0))</f>
        <v>#N/A</v>
      </c>
    </row>
    <row r="407" spans="3:39" ht="25.35" customHeight="1" thickTop="1" thickBot="1" x14ac:dyDescent="0.3">
      <c r="C407" s="11" t="str">
        <f>IF(TipoT!C407=0,"",TipoT!C407)</f>
        <v/>
      </c>
      <c r="D407" s="45" t="str">
        <f>IF(C407="","",VLOOKUP(C407,TipoT!$C$7:$E$506,2,0))</f>
        <v/>
      </c>
      <c r="E407" s="43"/>
      <c r="F407" s="43"/>
      <c r="G407" s="8" t="str">
        <f t="shared" si="31"/>
        <v/>
      </c>
      <c r="H407" s="13"/>
      <c r="I407" s="11" t="str">
        <f>IF(C407="","",VLOOKUP(C407,TipoT!$C$7:$F$506,4,0))</f>
        <v/>
      </c>
      <c r="J407" s="11" t="str">
        <f>IF(I407="","",VLOOKUP(I407,Empleados!$C$7:$F$1006,4,0))</f>
        <v/>
      </c>
      <c r="K407" s="11" t="str">
        <f>IF(C407="","",VLOOKUP(C407,TipoT!$C$7:$G$506,5,0))</f>
        <v/>
      </c>
      <c r="L407" s="3"/>
      <c r="M407" s="68"/>
      <c r="N407" s="31"/>
      <c r="O407" s="70" t="str">
        <f t="shared" si="32"/>
        <v/>
      </c>
      <c r="P407" s="70" t="str">
        <f t="shared" si="33"/>
        <v/>
      </c>
      <c r="Q407" s="70" t="str">
        <f t="shared" si="35"/>
        <v/>
      </c>
      <c r="R407" s="3"/>
      <c r="S407" s="5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>
        <f>TipoT!C407</f>
        <v>0</v>
      </c>
      <c r="AI407" s="1">
        <f>Áreas!F407</f>
        <v>0</v>
      </c>
      <c r="AJ407" s="1"/>
      <c r="AK407" s="1"/>
      <c r="AL407" s="1">
        <f t="shared" si="34"/>
        <v>0</v>
      </c>
      <c r="AM407" s="1" t="e">
        <f>IF(C407=0,0,VLOOKUP(C407,TipoT!$C$7:$G$506,5,0))</f>
        <v>#N/A</v>
      </c>
    </row>
    <row r="408" spans="3:39" ht="25.35" customHeight="1" thickTop="1" thickBot="1" x14ac:dyDescent="0.3">
      <c r="C408" s="11" t="str">
        <f>IF(TipoT!C408=0,"",TipoT!C408)</f>
        <v/>
      </c>
      <c r="D408" s="45" t="str">
        <f>IF(C408="","",VLOOKUP(C408,TipoT!$C$7:$E$506,2,0))</f>
        <v/>
      </c>
      <c r="E408" s="43"/>
      <c r="F408" s="43"/>
      <c r="G408" s="8" t="str">
        <f t="shared" si="31"/>
        <v/>
      </c>
      <c r="H408" s="13"/>
      <c r="I408" s="11" t="str">
        <f>IF(C408="","",VLOOKUP(C408,TipoT!$C$7:$F$506,4,0))</f>
        <v/>
      </c>
      <c r="J408" s="11" t="str">
        <f>IF(I408="","",VLOOKUP(I408,Empleados!$C$7:$F$1006,4,0))</f>
        <v/>
      </c>
      <c r="K408" s="11" t="str">
        <f>IF(C408="","",VLOOKUP(C408,TipoT!$C$7:$G$506,5,0))</f>
        <v/>
      </c>
      <c r="L408" s="3"/>
      <c r="M408" s="68"/>
      <c r="N408" s="31"/>
      <c r="O408" s="70" t="str">
        <f t="shared" si="32"/>
        <v/>
      </c>
      <c r="P408" s="70" t="str">
        <f t="shared" si="33"/>
        <v/>
      </c>
      <c r="Q408" s="70" t="str">
        <f t="shared" si="35"/>
        <v/>
      </c>
      <c r="R408" s="3"/>
      <c r="S408" s="5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>
        <f>TipoT!C408</f>
        <v>0</v>
      </c>
      <c r="AI408" s="1">
        <f>Áreas!F408</f>
        <v>0</v>
      </c>
      <c r="AJ408" s="1"/>
      <c r="AK408" s="1"/>
      <c r="AL408" s="1">
        <f t="shared" si="34"/>
        <v>0</v>
      </c>
      <c r="AM408" s="1" t="e">
        <f>IF(C408=0,0,VLOOKUP(C408,TipoT!$C$7:$G$506,5,0))</f>
        <v>#N/A</v>
      </c>
    </row>
    <row r="409" spans="3:39" ht="25.35" customHeight="1" thickTop="1" thickBot="1" x14ac:dyDescent="0.3">
      <c r="C409" s="11" t="str">
        <f>IF(TipoT!C409=0,"",TipoT!C409)</f>
        <v/>
      </c>
      <c r="D409" s="45" t="str">
        <f>IF(C409="","",VLOOKUP(C409,TipoT!$C$7:$E$506,2,0))</f>
        <v/>
      </c>
      <c r="E409" s="43"/>
      <c r="F409" s="43"/>
      <c r="G409" s="8" t="str">
        <f t="shared" si="31"/>
        <v/>
      </c>
      <c r="H409" s="13"/>
      <c r="I409" s="11" t="str">
        <f>IF(C409="","",VLOOKUP(C409,TipoT!$C$7:$F$506,4,0))</f>
        <v/>
      </c>
      <c r="J409" s="11" t="str">
        <f>IF(I409="","",VLOOKUP(I409,Empleados!$C$7:$F$1006,4,0))</f>
        <v/>
      </c>
      <c r="K409" s="11" t="str">
        <f>IF(C409="","",VLOOKUP(C409,TipoT!$C$7:$G$506,5,0))</f>
        <v/>
      </c>
      <c r="L409" s="3"/>
      <c r="M409" s="68"/>
      <c r="N409" s="31"/>
      <c r="O409" s="70" t="str">
        <f t="shared" si="32"/>
        <v/>
      </c>
      <c r="P409" s="70" t="str">
        <f t="shared" si="33"/>
        <v/>
      </c>
      <c r="Q409" s="70" t="str">
        <f t="shared" si="35"/>
        <v/>
      </c>
      <c r="R409" s="3"/>
      <c r="S409" s="5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>
        <f>TipoT!C409</f>
        <v>0</v>
      </c>
      <c r="AI409" s="1">
        <f>Áreas!F409</f>
        <v>0</v>
      </c>
      <c r="AJ409" s="1"/>
      <c r="AK409" s="1"/>
      <c r="AL409" s="1">
        <f t="shared" si="34"/>
        <v>0</v>
      </c>
      <c r="AM409" s="1" t="e">
        <f>IF(C409=0,0,VLOOKUP(C409,TipoT!$C$7:$G$506,5,0))</f>
        <v>#N/A</v>
      </c>
    </row>
    <row r="410" spans="3:39" ht="25.35" customHeight="1" thickTop="1" thickBot="1" x14ac:dyDescent="0.3">
      <c r="C410" s="11" t="str">
        <f>IF(TipoT!C410=0,"",TipoT!C410)</f>
        <v/>
      </c>
      <c r="D410" s="45" t="str">
        <f>IF(C410="","",VLOOKUP(C410,TipoT!$C$7:$E$506,2,0))</f>
        <v/>
      </c>
      <c r="E410" s="43"/>
      <c r="F410" s="43"/>
      <c r="G410" s="8" t="str">
        <f t="shared" si="31"/>
        <v/>
      </c>
      <c r="H410" s="13"/>
      <c r="I410" s="11" t="str">
        <f>IF(C410="","",VLOOKUP(C410,TipoT!$C$7:$F$506,4,0))</f>
        <v/>
      </c>
      <c r="J410" s="11" t="str">
        <f>IF(I410="","",VLOOKUP(I410,Empleados!$C$7:$F$1006,4,0))</f>
        <v/>
      </c>
      <c r="K410" s="11" t="str">
        <f>IF(C410="","",VLOOKUP(C410,TipoT!$C$7:$G$506,5,0))</f>
        <v/>
      </c>
      <c r="L410" s="3"/>
      <c r="M410" s="68"/>
      <c r="N410" s="31"/>
      <c r="O410" s="70" t="str">
        <f t="shared" si="32"/>
        <v/>
      </c>
      <c r="P410" s="70" t="str">
        <f t="shared" si="33"/>
        <v/>
      </c>
      <c r="Q410" s="70" t="str">
        <f t="shared" si="35"/>
        <v/>
      </c>
      <c r="R410" s="3"/>
      <c r="S410" s="5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>
        <f>TipoT!C410</f>
        <v>0</v>
      </c>
      <c r="AI410" s="1">
        <f>Áreas!F410</f>
        <v>0</v>
      </c>
      <c r="AJ410" s="1"/>
      <c r="AK410" s="1"/>
      <c r="AL410" s="1">
        <f t="shared" si="34"/>
        <v>0</v>
      </c>
      <c r="AM410" s="1" t="e">
        <f>IF(C410=0,0,VLOOKUP(C410,TipoT!$C$7:$G$506,5,0))</f>
        <v>#N/A</v>
      </c>
    </row>
    <row r="411" spans="3:39" ht="25.35" customHeight="1" thickTop="1" thickBot="1" x14ac:dyDescent="0.3">
      <c r="C411" s="11" t="str">
        <f>IF(TipoT!C411=0,"",TipoT!C411)</f>
        <v/>
      </c>
      <c r="D411" s="45" t="str">
        <f>IF(C411="","",VLOOKUP(C411,TipoT!$C$7:$E$506,2,0))</f>
        <v/>
      </c>
      <c r="E411" s="43"/>
      <c r="F411" s="43"/>
      <c r="G411" s="8" t="str">
        <f t="shared" si="31"/>
        <v/>
      </c>
      <c r="H411" s="13"/>
      <c r="I411" s="11" t="str">
        <f>IF(C411="","",VLOOKUP(C411,TipoT!$C$7:$F$506,4,0))</f>
        <v/>
      </c>
      <c r="J411" s="11" t="str">
        <f>IF(I411="","",VLOOKUP(I411,Empleados!$C$7:$F$1006,4,0))</f>
        <v/>
      </c>
      <c r="K411" s="11" t="str">
        <f>IF(C411="","",VLOOKUP(C411,TipoT!$C$7:$G$506,5,0))</f>
        <v/>
      </c>
      <c r="L411" s="3"/>
      <c r="M411" s="68"/>
      <c r="N411" s="31"/>
      <c r="O411" s="70" t="str">
        <f t="shared" si="32"/>
        <v/>
      </c>
      <c r="P411" s="70" t="str">
        <f t="shared" si="33"/>
        <v/>
      </c>
      <c r="Q411" s="70" t="str">
        <f t="shared" si="35"/>
        <v/>
      </c>
      <c r="R411" s="3"/>
      <c r="S411" s="5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>
        <f>TipoT!C411</f>
        <v>0</v>
      </c>
      <c r="AI411" s="1">
        <f>Áreas!F411</f>
        <v>0</v>
      </c>
      <c r="AJ411" s="1"/>
      <c r="AK411" s="1"/>
      <c r="AL411" s="1">
        <f t="shared" si="34"/>
        <v>0</v>
      </c>
      <c r="AM411" s="1" t="e">
        <f>IF(C411=0,0,VLOOKUP(C411,TipoT!$C$7:$G$506,5,0))</f>
        <v>#N/A</v>
      </c>
    </row>
    <row r="412" spans="3:39" ht="25.35" customHeight="1" thickTop="1" thickBot="1" x14ac:dyDescent="0.3">
      <c r="C412" s="11" t="str">
        <f>IF(TipoT!C412=0,"",TipoT!C412)</f>
        <v/>
      </c>
      <c r="D412" s="45" t="str">
        <f>IF(C412="","",VLOOKUP(C412,TipoT!$C$7:$E$506,2,0))</f>
        <v/>
      </c>
      <c r="E412" s="43"/>
      <c r="F412" s="43"/>
      <c r="G412" s="8" t="str">
        <f t="shared" si="31"/>
        <v/>
      </c>
      <c r="H412" s="13"/>
      <c r="I412" s="11" t="str">
        <f>IF(C412="","",VLOOKUP(C412,TipoT!$C$7:$F$506,4,0))</f>
        <v/>
      </c>
      <c r="J412" s="11" t="str">
        <f>IF(I412="","",VLOOKUP(I412,Empleados!$C$7:$F$1006,4,0))</f>
        <v/>
      </c>
      <c r="K412" s="11" t="str">
        <f>IF(C412="","",VLOOKUP(C412,TipoT!$C$7:$G$506,5,0))</f>
        <v/>
      </c>
      <c r="L412" s="3"/>
      <c r="M412" s="68"/>
      <c r="N412" s="31"/>
      <c r="O412" s="70" t="str">
        <f t="shared" si="32"/>
        <v/>
      </c>
      <c r="P412" s="70" t="str">
        <f t="shared" si="33"/>
        <v/>
      </c>
      <c r="Q412" s="70" t="str">
        <f t="shared" si="35"/>
        <v/>
      </c>
      <c r="R412" s="3"/>
      <c r="S412" s="5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>
        <f>TipoT!C412</f>
        <v>0</v>
      </c>
      <c r="AI412" s="1">
        <f>Áreas!F412</f>
        <v>0</v>
      </c>
      <c r="AJ412" s="1"/>
      <c r="AK412" s="1"/>
      <c r="AL412" s="1">
        <f t="shared" si="34"/>
        <v>0</v>
      </c>
      <c r="AM412" s="1" t="e">
        <f>IF(C412=0,0,VLOOKUP(C412,TipoT!$C$7:$G$506,5,0))</f>
        <v>#N/A</v>
      </c>
    </row>
    <row r="413" spans="3:39" ht="25.35" customHeight="1" thickTop="1" thickBot="1" x14ac:dyDescent="0.3">
      <c r="C413" s="11" t="str">
        <f>IF(TipoT!C413=0,"",TipoT!C413)</f>
        <v/>
      </c>
      <c r="D413" s="45" t="str">
        <f>IF(C413="","",VLOOKUP(C413,TipoT!$C$7:$E$506,2,0))</f>
        <v/>
      </c>
      <c r="E413" s="43"/>
      <c r="F413" s="43"/>
      <c r="G413" s="8" t="str">
        <f t="shared" si="31"/>
        <v/>
      </c>
      <c r="H413" s="13"/>
      <c r="I413" s="11" t="str">
        <f>IF(C413="","",VLOOKUP(C413,TipoT!$C$7:$F$506,4,0))</f>
        <v/>
      </c>
      <c r="J413" s="11" t="str">
        <f>IF(I413="","",VLOOKUP(I413,Empleados!$C$7:$F$1006,4,0))</f>
        <v/>
      </c>
      <c r="K413" s="11" t="str">
        <f>IF(C413="","",VLOOKUP(C413,TipoT!$C$7:$G$506,5,0))</f>
        <v/>
      </c>
      <c r="L413" s="3"/>
      <c r="M413" s="68"/>
      <c r="N413" s="31"/>
      <c r="O413" s="70" t="str">
        <f t="shared" si="32"/>
        <v/>
      </c>
      <c r="P413" s="70" t="str">
        <f t="shared" si="33"/>
        <v/>
      </c>
      <c r="Q413" s="70" t="str">
        <f t="shared" si="35"/>
        <v/>
      </c>
      <c r="R413" s="3"/>
      <c r="S413" s="5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>
        <f>TipoT!C413</f>
        <v>0</v>
      </c>
      <c r="AI413" s="1">
        <f>Áreas!F413</f>
        <v>0</v>
      </c>
      <c r="AJ413" s="1"/>
      <c r="AK413" s="1"/>
      <c r="AL413" s="1">
        <f t="shared" si="34"/>
        <v>0</v>
      </c>
      <c r="AM413" s="1" t="e">
        <f>IF(C413=0,0,VLOOKUP(C413,TipoT!$C$7:$G$506,5,0))</f>
        <v>#N/A</v>
      </c>
    </row>
    <row r="414" spans="3:39" ht="25.35" customHeight="1" thickTop="1" thickBot="1" x14ac:dyDescent="0.3">
      <c r="C414" s="11" t="str">
        <f>IF(TipoT!C414=0,"",TipoT!C414)</f>
        <v/>
      </c>
      <c r="D414" s="45" t="str">
        <f>IF(C414="","",VLOOKUP(C414,TipoT!$C$7:$E$506,2,0))</f>
        <v/>
      </c>
      <c r="E414" s="43"/>
      <c r="F414" s="43"/>
      <c r="G414" s="8" t="str">
        <f t="shared" si="31"/>
        <v/>
      </c>
      <c r="H414" s="13"/>
      <c r="I414" s="11" t="str">
        <f>IF(C414="","",VLOOKUP(C414,TipoT!$C$7:$F$506,4,0))</f>
        <v/>
      </c>
      <c r="J414" s="11" t="str">
        <f>IF(I414="","",VLOOKUP(I414,Empleados!$C$7:$F$1006,4,0))</f>
        <v/>
      </c>
      <c r="K414" s="11" t="str">
        <f>IF(C414="","",VLOOKUP(C414,TipoT!$C$7:$G$506,5,0))</f>
        <v/>
      </c>
      <c r="L414" s="3"/>
      <c r="M414" s="68"/>
      <c r="N414" s="31"/>
      <c r="O414" s="70" t="str">
        <f t="shared" si="32"/>
        <v/>
      </c>
      <c r="P414" s="70" t="str">
        <f t="shared" si="33"/>
        <v/>
      </c>
      <c r="Q414" s="70" t="str">
        <f t="shared" si="35"/>
        <v/>
      </c>
      <c r="R414" s="3"/>
      <c r="S414" s="5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>
        <f>TipoT!C414</f>
        <v>0</v>
      </c>
      <c r="AI414" s="1">
        <f>Áreas!F414</f>
        <v>0</v>
      </c>
      <c r="AJ414" s="1"/>
      <c r="AK414" s="1"/>
      <c r="AL414" s="1">
        <f t="shared" si="34"/>
        <v>0</v>
      </c>
      <c r="AM414" s="1" t="e">
        <f>IF(C414=0,0,VLOOKUP(C414,TipoT!$C$7:$G$506,5,0))</f>
        <v>#N/A</v>
      </c>
    </row>
    <row r="415" spans="3:39" ht="25.35" customHeight="1" thickTop="1" thickBot="1" x14ac:dyDescent="0.3">
      <c r="C415" s="11" t="str">
        <f>IF(TipoT!C415=0,"",TipoT!C415)</f>
        <v/>
      </c>
      <c r="D415" s="45" t="str">
        <f>IF(C415="","",VLOOKUP(C415,TipoT!$C$7:$E$506,2,0))</f>
        <v/>
      </c>
      <c r="E415" s="43"/>
      <c r="F415" s="43"/>
      <c r="G415" s="8" t="str">
        <f t="shared" si="31"/>
        <v/>
      </c>
      <c r="H415" s="13"/>
      <c r="I415" s="11" t="str">
        <f>IF(C415="","",VLOOKUP(C415,TipoT!$C$7:$F$506,4,0))</f>
        <v/>
      </c>
      <c r="J415" s="11" t="str">
        <f>IF(I415="","",VLOOKUP(I415,Empleados!$C$7:$F$1006,4,0))</f>
        <v/>
      </c>
      <c r="K415" s="11" t="str">
        <f>IF(C415="","",VLOOKUP(C415,TipoT!$C$7:$G$506,5,0))</f>
        <v/>
      </c>
      <c r="L415" s="3"/>
      <c r="M415" s="68"/>
      <c r="N415" s="31"/>
      <c r="O415" s="70" t="str">
        <f t="shared" si="32"/>
        <v/>
      </c>
      <c r="P415" s="70" t="str">
        <f t="shared" si="33"/>
        <v/>
      </c>
      <c r="Q415" s="70" t="str">
        <f t="shared" si="35"/>
        <v/>
      </c>
      <c r="R415" s="3"/>
      <c r="S415" s="5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>
        <f>TipoT!C415</f>
        <v>0</v>
      </c>
      <c r="AI415" s="1">
        <f>Áreas!F415</f>
        <v>0</v>
      </c>
      <c r="AJ415" s="1"/>
      <c r="AK415" s="1"/>
      <c r="AL415" s="1">
        <f t="shared" si="34"/>
        <v>0</v>
      </c>
      <c r="AM415" s="1" t="e">
        <f>IF(C415=0,0,VLOOKUP(C415,TipoT!$C$7:$G$506,5,0))</f>
        <v>#N/A</v>
      </c>
    </row>
    <row r="416" spans="3:39" ht="25.35" customHeight="1" thickTop="1" thickBot="1" x14ac:dyDescent="0.3">
      <c r="C416" s="11" t="str">
        <f>IF(TipoT!C416=0,"",TipoT!C416)</f>
        <v/>
      </c>
      <c r="D416" s="45" t="str">
        <f>IF(C416="","",VLOOKUP(C416,TipoT!$C$7:$E$506,2,0))</f>
        <v/>
      </c>
      <c r="E416" s="43"/>
      <c r="F416" s="43"/>
      <c r="G416" s="8" t="str">
        <f t="shared" si="31"/>
        <v/>
      </c>
      <c r="H416" s="13"/>
      <c r="I416" s="11" t="str">
        <f>IF(C416="","",VLOOKUP(C416,TipoT!$C$7:$F$506,4,0))</f>
        <v/>
      </c>
      <c r="J416" s="11" t="str">
        <f>IF(I416="","",VLOOKUP(I416,Empleados!$C$7:$F$1006,4,0))</f>
        <v/>
      </c>
      <c r="K416" s="11" t="str">
        <f>IF(C416="","",VLOOKUP(C416,TipoT!$C$7:$G$506,5,0))</f>
        <v/>
      </c>
      <c r="L416" s="3"/>
      <c r="M416" s="68"/>
      <c r="N416" s="31"/>
      <c r="O416" s="70" t="str">
        <f t="shared" si="32"/>
        <v/>
      </c>
      <c r="P416" s="70" t="str">
        <f t="shared" si="33"/>
        <v/>
      </c>
      <c r="Q416" s="70" t="str">
        <f t="shared" si="35"/>
        <v/>
      </c>
      <c r="R416" s="3"/>
      <c r="S416" s="5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>
        <f>TipoT!C416</f>
        <v>0</v>
      </c>
      <c r="AI416" s="1">
        <f>Áreas!F416</f>
        <v>0</v>
      </c>
      <c r="AJ416" s="1"/>
      <c r="AK416" s="1"/>
      <c r="AL416" s="1">
        <f t="shared" si="34"/>
        <v>0</v>
      </c>
      <c r="AM416" s="1" t="e">
        <f>IF(C416=0,0,VLOOKUP(C416,TipoT!$C$7:$G$506,5,0))</f>
        <v>#N/A</v>
      </c>
    </row>
    <row r="417" spans="3:39" ht="25.35" customHeight="1" thickTop="1" thickBot="1" x14ac:dyDescent="0.3">
      <c r="C417" s="11" t="str">
        <f>IF(TipoT!C417=0,"",TipoT!C417)</f>
        <v/>
      </c>
      <c r="D417" s="45" t="str">
        <f>IF(C417="","",VLOOKUP(C417,TipoT!$C$7:$E$506,2,0))</f>
        <v/>
      </c>
      <c r="E417" s="43"/>
      <c r="F417" s="43"/>
      <c r="G417" s="8" t="str">
        <f t="shared" si="31"/>
        <v/>
      </c>
      <c r="H417" s="13"/>
      <c r="I417" s="11" t="str">
        <f>IF(C417="","",VLOOKUP(C417,TipoT!$C$7:$F$506,4,0))</f>
        <v/>
      </c>
      <c r="J417" s="11" t="str">
        <f>IF(I417="","",VLOOKUP(I417,Empleados!$C$7:$F$1006,4,0))</f>
        <v/>
      </c>
      <c r="K417" s="11" t="str">
        <f>IF(C417="","",VLOOKUP(C417,TipoT!$C$7:$G$506,5,0))</f>
        <v/>
      </c>
      <c r="L417" s="3"/>
      <c r="M417" s="68"/>
      <c r="N417" s="31"/>
      <c r="O417" s="70" t="str">
        <f t="shared" si="32"/>
        <v/>
      </c>
      <c r="P417" s="70" t="str">
        <f t="shared" si="33"/>
        <v/>
      </c>
      <c r="Q417" s="70" t="str">
        <f t="shared" si="35"/>
        <v/>
      </c>
      <c r="R417" s="3"/>
      <c r="S417" s="5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>
        <f>TipoT!C417</f>
        <v>0</v>
      </c>
      <c r="AI417" s="1">
        <f>Áreas!F417</f>
        <v>0</v>
      </c>
      <c r="AJ417" s="1"/>
      <c r="AK417" s="1"/>
      <c r="AL417" s="1">
        <f t="shared" si="34"/>
        <v>0</v>
      </c>
      <c r="AM417" s="1" t="e">
        <f>IF(C417=0,0,VLOOKUP(C417,TipoT!$C$7:$G$506,5,0))</f>
        <v>#N/A</v>
      </c>
    </row>
    <row r="418" spans="3:39" ht="25.35" customHeight="1" thickTop="1" thickBot="1" x14ac:dyDescent="0.3">
      <c r="C418" s="11" t="str">
        <f>IF(TipoT!C418=0,"",TipoT!C418)</f>
        <v/>
      </c>
      <c r="D418" s="45" t="str">
        <f>IF(C418="","",VLOOKUP(C418,TipoT!$C$7:$E$506,2,0))</f>
        <v/>
      </c>
      <c r="E418" s="43"/>
      <c r="F418" s="43"/>
      <c r="G418" s="8" t="str">
        <f t="shared" si="31"/>
        <v/>
      </c>
      <c r="H418" s="13"/>
      <c r="I418" s="11" t="str">
        <f>IF(C418="","",VLOOKUP(C418,TipoT!$C$7:$F$506,4,0))</f>
        <v/>
      </c>
      <c r="J418" s="11" t="str">
        <f>IF(I418="","",VLOOKUP(I418,Empleados!$C$7:$F$1006,4,0))</f>
        <v/>
      </c>
      <c r="K418" s="11" t="str">
        <f>IF(C418="","",VLOOKUP(C418,TipoT!$C$7:$G$506,5,0))</f>
        <v/>
      </c>
      <c r="L418" s="3"/>
      <c r="M418" s="68"/>
      <c r="N418" s="31"/>
      <c r="O418" s="70" t="str">
        <f t="shared" si="32"/>
        <v/>
      </c>
      <c r="P418" s="70" t="str">
        <f t="shared" si="33"/>
        <v/>
      </c>
      <c r="Q418" s="70" t="str">
        <f t="shared" si="35"/>
        <v/>
      </c>
      <c r="R418" s="3"/>
      <c r="S418" s="5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>
        <f>TipoT!C418</f>
        <v>0</v>
      </c>
      <c r="AI418" s="1">
        <f>Áreas!F418</f>
        <v>0</v>
      </c>
      <c r="AJ418" s="1"/>
      <c r="AK418" s="1"/>
      <c r="AL418" s="1">
        <f t="shared" si="34"/>
        <v>0</v>
      </c>
      <c r="AM418" s="1" t="e">
        <f>IF(C418=0,0,VLOOKUP(C418,TipoT!$C$7:$G$506,5,0))</f>
        <v>#N/A</v>
      </c>
    </row>
    <row r="419" spans="3:39" ht="25.35" customHeight="1" thickTop="1" thickBot="1" x14ac:dyDescent="0.3">
      <c r="C419" s="11" t="str">
        <f>IF(TipoT!C419=0,"",TipoT!C419)</f>
        <v/>
      </c>
      <c r="D419" s="45" t="str">
        <f>IF(C419="","",VLOOKUP(C419,TipoT!$C$7:$E$506,2,0))</f>
        <v/>
      </c>
      <c r="E419" s="43"/>
      <c r="F419" s="43"/>
      <c r="G419" s="8" t="str">
        <f t="shared" si="31"/>
        <v/>
      </c>
      <c r="H419" s="13"/>
      <c r="I419" s="11" t="str">
        <f>IF(C419="","",VLOOKUP(C419,TipoT!$C$7:$F$506,4,0))</f>
        <v/>
      </c>
      <c r="J419" s="11" t="str">
        <f>IF(I419="","",VLOOKUP(I419,Empleados!$C$7:$F$1006,4,0))</f>
        <v/>
      </c>
      <c r="K419" s="11" t="str">
        <f>IF(C419="","",VLOOKUP(C419,TipoT!$C$7:$G$506,5,0))</f>
        <v/>
      </c>
      <c r="L419" s="3"/>
      <c r="M419" s="68"/>
      <c r="N419" s="31"/>
      <c r="O419" s="70" t="str">
        <f t="shared" si="32"/>
        <v/>
      </c>
      <c r="P419" s="70" t="str">
        <f t="shared" si="33"/>
        <v/>
      </c>
      <c r="Q419" s="70" t="str">
        <f t="shared" si="35"/>
        <v/>
      </c>
      <c r="R419" s="3"/>
      <c r="S419" s="5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>
        <f>TipoT!C419</f>
        <v>0</v>
      </c>
      <c r="AI419" s="1">
        <f>Áreas!F419</f>
        <v>0</v>
      </c>
      <c r="AJ419" s="1"/>
      <c r="AK419" s="1"/>
      <c r="AL419" s="1">
        <f t="shared" si="34"/>
        <v>0</v>
      </c>
      <c r="AM419" s="1" t="e">
        <f>IF(C419=0,0,VLOOKUP(C419,TipoT!$C$7:$G$506,5,0))</f>
        <v>#N/A</v>
      </c>
    </row>
    <row r="420" spans="3:39" ht="25.35" customHeight="1" thickTop="1" thickBot="1" x14ac:dyDescent="0.3">
      <c r="C420" s="11" t="str">
        <f>IF(TipoT!C420=0,"",TipoT!C420)</f>
        <v/>
      </c>
      <c r="D420" s="45" t="str">
        <f>IF(C420="","",VLOOKUP(C420,TipoT!$C$7:$E$506,2,0))</f>
        <v/>
      </c>
      <c r="E420" s="43"/>
      <c r="F420" s="43"/>
      <c r="G420" s="8" t="str">
        <f t="shared" si="31"/>
        <v/>
      </c>
      <c r="H420" s="13"/>
      <c r="I420" s="11" t="str">
        <f>IF(C420="","",VLOOKUP(C420,TipoT!$C$7:$F$506,4,0))</f>
        <v/>
      </c>
      <c r="J420" s="11" t="str">
        <f>IF(I420="","",VLOOKUP(I420,Empleados!$C$7:$F$1006,4,0))</f>
        <v/>
      </c>
      <c r="K420" s="11" t="str">
        <f>IF(C420="","",VLOOKUP(C420,TipoT!$C$7:$G$506,5,0))</f>
        <v/>
      </c>
      <c r="L420" s="3"/>
      <c r="M420" s="68"/>
      <c r="N420" s="31"/>
      <c r="O420" s="70" t="str">
        <f t="shared" si="32"/>
        <v/>
      </c>
      <c r="P420" s="70" t="str">
        <f t="shared" si="33"/>
        <v/>
      </c>
      <c r="Q420" s="70" t="str">
        <f t="shared" si="35"/>
        <v/>
      </c>
      <c r="R420" s="3"/>
      <c r="S420" s="5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>
        <f>TipoT!C420</f>
        <v>0</v>
      </c>
      <c r="AI420" s="1">
        <f>Áreas!F420</f>
        <v>0</v>
      </c>
      <c r="AJ420" s="1"/>
      <c r="AK420" s="1"/>
      <c r="AL420" s="1">
        <f t="shared" si="34"/>
        <v>0</v>
      </c>
      <c r="AM420" s="1" t="e">
        <f>IF(C420=0,0,VLOOKUP(C420,TipoT!$C$7:$G$506,5,0))</f>
        <v>#N/A</v>
      </c>
    </row>
    <row r="421" spans="3:39" ht="25.35" customHeight="1" thickTop="1" thickBot="1" x14ac:dyDescent="0.3">
      <c r="C421" s="11" t="str">
        <f>IF(TipoT!C421=0,"",TipoT!C421)</f>
        <v/>
      </c>
      <c r="D421" s="45" t="str">
        <f>IF(C421="","",VLOOKUP(C421,TipoT!$C$7:$E$506,2,0))</f>
        <v/>
      </c>
      <c r="E421" s="43"/>
      <c r="F421" s="43"/>
      <c r="G421" s="8" t="str">
        <f t="shared" si="31"/>
        <v/>
      </c>
      <c r="H421" s="13"/>
      <c r="I421" s="11" t="str">
        <f>IF(C421="","",VLOOKUP(C421,TipoT!$C$7:$F$506,4,0))</f>
        <v/>
      </c>
      <c r="J421" s="11" t="str">
        <f>IF(I421="","",VLOOKUP(I421,Empleados!$C$7:$F$1006,4,0))</f>
        <v/>
      </c>
      <c r="K421" s="11" t="str">
        <f>IF(C421="","",VLOOKUP(C421,TipoT!$C$7:$G$506,5,0))</f>
        <v/>
      </c>
      <c r="L421" s="3"/>
      <c r="M421" s="68"/>
      <c r="N421" s="31"/>
      <c r="O421" s="70" t="str">
        <f t="shared" si="32"/>
        <v/>
      </c>
      <c r="P421" s="70" t="str">
        <f t="shared" si="33"/>
        <v/>
      </c>
      <c r="Q421" s="70" t="str">
        <f t="shared" si="35"/>
        <v/>
      </c>
      <c r="R421" s="3"/>
      <c r="S421" s="5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>
        <f>TipoT!C421</f>
        <v>0</v>
      </c>
      <c r="AI421" s="1">
        <f>Áreas!F421</f>
        <v>0</v>
      </c>
      <c r="AJ421" s="1"/>
      <c r="AK421" s="1"/>
      <c r="AL421" s="1">
        <f t="shared" si="34"/>
        <v>0</v>
      </c>
      <c r="AM421" s="1" t="e">
        <f>IF(C421=0,0,VLOOKUP(C421,TipoT!$C$7:$G$506,5,0))</f>
        <v>#N/A</v>
      </c>
    </row>
    <row r="422" spans="3:39" ht="25.35" customHeight="1" thickTop="1" thickBot="1" x14ac:dyDescent="0.3">
      <c r="C422" s="11" t="str">
        <f>IF(TipoT!C422=0,"",TipoT!C422)</f>
        <v/>
      </c>
      <c r="D422" s="45" t="str">
        <f>IF(C422="","",VLOOKUP(C422,TipoT!$C$7:$E$506,2,0))</f>
        <v/>
      </c>
      <c r="E422" s="43"/>
      <c r="F422" s="43"/>
      <c r="G422" s="8" t="str">
        <f t="shared" si="31"/>
        <v/>
      </c>
      <c r="H422" s="13"/>
      <c r="I422" s="11" t="str">
        <f>IF(C422="","",VLOOKUP(C422,TipoT!$C$7:$F$506,4,0))</f>
        <v/>
      </c>
      <c r="J422" s="11" t="str">
        <f>IF(I422="","",VLOOKUP(I422,Empleados!$C$7:$F$1006,4,0))</f>
        <v/>
      </c>
      <c r="K422" s="11" t="str">
        <f>IF(C422="","",VLOOKUP(C422,TipoT!$C$7:$G$506,5,0))</f>
        <v/>
      </c>
      <c r="L422" s="3"/>
      <c r="M422" s="68"/>
      <c r="N422" s="31"/>
      <c r="O422" s="70" t="str">
        <f t="shared" si="32"/>
        <v/>
      </c>
      <c r="P422" s="70" t="str">
        <f t="shared" si="33"/>
        <v/>
      </c>
      <c r="Q422" s="70" t="str">
        <f t="shared" si="35"/>
        <v/>
      </c>
      <c r="R422" s="3"/>
      <c r="S422" s="5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>
        <f>TipoT!C422</f>
        <v>0</v>
      </c>
      <c r="AI422" s="1">
        <f>Áreas!F422</f>
        <v>0</v>
      </c>
      <c r="AJ422" s="1"/>
      <c r="AK422" s="1"/>
      <c r="AL422" s="1">
        <f t="shared" si="34"/>
        <v>0</v>
      </c>
      <c r="AM422" s="1" t="e">
        <f>IF(C422=0,0,VLOOKUP(C422,TipoT!$C$7:$G$506,5,0))</f>
        <v>#N/A</v>
      </c>
    </row>
    <row r="423" spans="3:39" ht="25.35" customHeight="1" thickTop="1" thickBot="1" x14ac:dyDescent="0.3">
      <c r="C423" s="11" t="str">
        <f>IF(TipoT!C423=0,"",TipoT!C423)</f>
        <v/>
      </c>
      <c r="D423" s="45" t="str">
        <f>IF(C423="","",VLOOKUP(C423,TipoT!$C$7:$E$506,2,0))</f>
        <v/>
      </c>
      <c r="E423" s="43"/>
      <c r="F423" s="43"/>
      <c r="G423" s="8" t="str">
        <f t="shared" si="31"/>
        <v/>
      </c>
      <c r="H423" s="13"/>
      <c r="I423" s="11" t="str">
        <f>IF(C423="","",VLOOKUP(C423,TipoT!$C$7:$F$506,4,0))</f>
        <v/>
      </c>
      <c r="J423" s="11" t="str">
        <f>IF(I423="","",VLOOKUP(I423,Empleados!$C$7:$F$1006,4,0))</f>
        <v/>
      </c>
      <c r="K423" s="11" t="str">
        <f>IF(C423="","",VLOOKUP(C423,TipoT!$C$7:$G$506,5,0))</f>
        <v/>
      </c>
      <c r="L423" s="3"/>
      <c r="M423" s="68"/>
      <c r="N423" s="31"/>
      <c r="O423" s="70" t="str">
        <f t="shared" si="32"/>
        <v/>
      </c>
      <c r="P423" s="70" t="str">
        <f t="shared" si="33"/>
        <v/>
      </c>
      <c r="Q423" s="70" t="str">
        <f t="shared" si="35"/>
        <v/>
      </c>
      <c r="R423" s="3"/>
      <c r="S423" s="5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>
        <f>TipoT!C423</f>
        <v>0</v>
      </c>
      <c r="AI423" s="1">
        <f>Áreas!F423</f>
        <v>0</v>
      </c>
      <c r="AJ423" s="1"/>
      <c r="AK423" s="1"/>
      <c r="AL423" s="1">
        <f t="shared" si="34"/>
        <v>0</v>
      </c>
      <c r="AM423" s="1" t="e">
        <f>IF(C423=0,0,VLOOKUP(C423,TipoT!$C$7:$G$506,5,0))</f>
        <v>#N/A</v>
      </c>
    </row>
    <row r="424" spans="3:39" ht="25.35" customHeight="1" thickTop="1" thickBot="1" x14ac:dyDescent="0.3">
      <c r="C424" s="11" t="str">
        <f>IF(TipoT!C424=0,"",TipoT!C424)</f>
        <v/>
      </c>
      <c r="D424" s="45" t="str">
        <f>IF(C424="","",VLOOKUP(C424,TipoT!$C$7:$E$506,2,0))</f>
        <v/>
      </c>
      <c r="E424" s="43"/>
      <c r="F424" s="43"/>
      <c r="G424" s="8" t="str">
        <f t="shared" si="31"/>
        <v/>
      </c>
      <c r="H424" s="13"/>
      <c r="I424" s="11" t="str">
        <f>IF(C424="","",VLOOKUP(C424,TipoT!$C$7:$F$506,4,0))</f>
        <v/>
      </c>
      <c r="J424" s="11" t="str">
        <f>IF(I424="","",VLOOKUP(I424,Empleados!$C$7:$F$1006,4,0))</f>
        <v/>
      </c>
      <c r="K424" s="11" t="str">
        <f>IF(C424="","",VLOOKUP(C424,TipoT!$C$7:$G$506,5,0))</f>
        <v/>
      </c>
      <c r="L424" s="3"/>
      <c r="M424" s="68"/>
      <c r="N424" s="31"/>
      <c r="O424" s="70" t="str">
        <f t="shared" si="32"/>
        <v/>
      </c>
      <c r="P424" s="70" t="str">
        <f t="shared" si="33"/>
        <v/>
      </c>
      <c r="Q424" s="70" t="str">
        <f t="shared" si="35"/>
        <v/>
      </c>
      <c r="R424" s="3"/>
      <c r="S424" s="5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>
        <f>TipoT!C424</f>
        <v>0</v>
      </c>
      <c r="AI424" s="1">
        <f>Áreas!F424</f>
        <v>0</v>
      </c>
      <c r="AJ424" s="1"/>
      <c r="AK424" s="1"/>
      <c r="AL424" s="1">
        <f t="shared" si="34"/>
        <v>0</v>
      </c>
      <c r="AM424" s="1" t="e">
        <f>IF(C424=0,0,VLOOKUP(C424,TipoT!$C$7:$G$506,5,0))</f>
        <v>#N/A</v>
      </c>
    </row>
    <row r="425" spans="3:39" ht="25.35" customHeight="1" thickTop="1" thickBot="1" x14ac:dyDescent="0.3">
      <c r="C425" s="11" t="str">
        <f>IF(TipoT!C425=0,"",TipoT!C425)</f>
        <v/>
      </c>
      <c r="D425" s="45" t="str">
        <f>IF(C425="","",VLOOKUP(C425,TipoT!$C$7:$E$506,2,0))</f>
        <v/>
      </c>
      <c r="E425" s="43"/>
      <c r="F425" s="43"/>
      <c r="G425" s="8" t="str">
        <f t="shared" si="31"/>
        <v/>
      </c>
      <c r="H425" s="13"/>
      <c r="I425" s="11" t="str">
        <f>IF(C425="","",VLOOKUP(C425,TipoT!$C$7:$F$506,4,0))</f>
        <v/>
      </c>
      <c r="J425" s="11" t="str">
        <f>IF(I425="","",VLOOKUP(I425,Empleados!$C$7:$F$1006,4,0))</f>
        <v/>
      </c>
      <c r="K425" s="11" t="str">
        <f>IF(C425="","",VLOOKUP(C425,TipoT!$C$7:$G$506,5,0))</f>
        <v/>
      </c>
      <c r="L425" s="3"/>
      <c r="M425" s="68"/>
      <c r="N425" s="31"/>
      <c r="O425" s="70" t="str">
        <f t="shared" si="32"/>
        <v/>
      </c>
      <c r="P425" s="70" t="str">
        <f t="shared" si="33"/>
        <v/>
      </c>
      <c r="Q425" s="70" t="str">
        <f t="shared" si="35"/>
        <v/>
      </c>
      <c r="R425" s="3"/>
      <c r="S425" s="5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>
        <f>TipoT!C425</f>
        <v>0</v>
      </c>
      <c r="AI425" s="1">
        <f>Áreas!F425</f>
        <v>0</v>
      </c>
      <c r="AJ425" s="1"/>
      <c r="AK425" s="1"/>
      <c r="AL425" s="1">
        <f t="shared" si="34"/>
        <v>0</v>
      </c>
      <c r="AM425" s="1" t="e">
        <f>IF(C425=0,0,VLOOKUP(C425,TipoT!$C$7:$G$506,5,0))</f>
        <v>#N/A</v>
      </c>
    </row>
    <row r="426" spans="3:39" ht="25.35" customHeight="1" thickTop="1" thickBot="1" x14ac:dyDescent="0.3">
      <c r="C426" s="11" t="str">
        <f>IF(TipoT!C426=0,"",TipoT!C426)</f>
        <v/>
      </c>
      <c r="D426" s="45" t="str">
        <f>IF(C426="","",VLOOKUP(C426,TipoT!$C$7:$E$506,2,0))</f>
        <v/>
      </c>
      <c r="E426" s="43"/>
      <c r="F426" s="43"/>
      <c r="G426" s="8" t="str">
        <f t="shared" si="31"/>
        <v/>
      </c>
      <c r="H426" s="13"/>
      <c r="I426" s="11" t="str">
        <f>IF(C426="","",VLOOKUP(C426,TipoT!$C$7:$F$506,4,0))</f>
        <v/>
      </c>
      <c r="J426" s="11" t="str">
        <f>IF(I426="","",VLOOKUP(I426,Empleados!$C$7:$F$1006,4,0))</f>
        <v/>
      </c>
      <c r="K426" s="11" t="str">
        <f>IF(C426="","",VLOOKUP(C426,TipoT!$C$7:$G$506,5,0))</f>
        <v/>
      </c>
      <c r="L426" s="3"/>
      <c r="M426" s="68"/>
      <c r="N426" s="31"/>
      <c r="O426" s="70" t="str">
        <f t="shared" si="32"/>
        <v/>
      </c>
      <c r="P426" s="70" t="str">
        <f t="shared" si="33"/>
        <v/>
      </c>
      <c r="Q426" s="70" t="str">
        <f t="shared" si="35"/>
        <v/>
      </c>
      <c r="R426" s="3"/>
      <c r="S426" s="5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>
        <f>TipoT!C426</f>
        <v>0</v>
      </c>
      <c r="AI426" s="1">
        <f>Áreas!F426</f>
        <v>0</v>
      </c>
      <c r="AJ426" s="1"/>
      <c r="AK426" s="1"/>
      <c r="AL426" s="1">
        <f t="shared" si="34"/>
        <v>0</v>
      </c>
      <c r="AM426" s="1" t="e">
        <f>IF(C426=0,0,VLOOKUP(C426,TipoT!$C$7:$G$506,5,0))</f>
        <v>#N/A</v>
      </c>
    </row>
    <row r="427" spans="3:39" ht="25.35" customHeight="1" thickTop="1" thickBot="1" x14ac:dyDescent="0.3">
      <c r="C427" s="11" t="str">
        <f>IF(TipoT!C427=0,"",TipoT!C427)</f>
        <v/>
      </c>
      <c r="D427" s="45" t="str">
        <f>IF(C427="","",VLOOKUP(C427,TipoT!$C$7:$E$506,2,0))</f>
        <v/>
      </c>
      <c r="E427" s="43"/>
      <c r="F427" s="43"/>
      <c r="G427" s="8" t="str">
        <f t="shared" si="31"/>
        <v/>
      </c>
      <c r="H427" s="13"/>
      <c r="I427" s="11" t="str">
        <f>IF(C427="","",VLOOKUP(C427,TipoT!$C$7:$F$506,4,0))</f>
        <v/>
      </c>
      <c r="J427" s="11" t="str">
        <f>IF(I427="","",VLOOKUP(I427,Empleados!$C$7:$F$1006,4,0))</f>
        <v/>
      </c>
      <c r="K427" s="11" t="str">
        <f>IF(C427="","",VLOOKUP(C427,TipoT!$C$7:$G$506,5,0))</f>
        <v/>
      </c>
      <c r="L427" s="3"/>
      <c r="M427" s="68"/>
      <c r="N427" s="31"/>
      <c r="O427" s="70" t="str">
        <f t="shared" si="32"/>
        <v/>
      </c>
      <c r="P427" s="70" t="str">
        <f t="shared" si="33"/>
        <v/>
      </c>
      <c r="Q427" s="70" t="str">
        <f t="shared" si="35"/>
        <v/>
      </c>
      <c r="R427" s="3"/>
      <c r="S427" s="5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>
        <f>TipoT!C427</f>
        <v>0</v>
      </c>
      <c r="AI427" s="1">
        <f>Áreas!F427</f>
        <v>0</v>
      </c>
      <c r="AJ427" s="1"/>
      <c r="AK427" s="1"/>
      <c r="AL427" s="1">
        <f t="shared" si="34"/>
        <v>0</v>
      </c>
      <c r="AM427" s="1" t="e">
        <f>IF(C427=0,0,VLOOKUP(C427,TipoT!$C$7:$G$506,5,0))</f>
        <v>#N/A</v>
      </c>
    </row>
    <row r="428" spans="3:39" ht="25.35" customHeight="1" thickTop="1" thickBot="1" x14ac:dyDescent="0.3">
      <c r="C428" s="11" t="str">
        <f>IF(TipoT!C428=0,"",TipoT!C428)</f>
        <v/>
      </c>
      <c r="D428" s="45" t="str">
        <f>IF(C428="","",VLOOKUP(C428,TipoT!$C$7:$E$506,2,0))</f>
        <v/>
      </c>
      <c r="E428" s="43"/>
      <c r="F428" s="43"/>
      <c r="G428" s="8" t="str">
        <f t="shared" si="31"/>
        <v/>
      </c>
      <c r="H428" s="13"/>
      <c r="I428" s="11" t="str">
        <f>IF(C428="","",VLOOKUP(C428,TipoT!$C$7:$F$506,4,0))</f>
        <v/>
      </c>
      <c r="J428" s="11" t="str">
        <f>IF(I428="","",VLOOKUP(I428,Empleados!$C$7:$F$1006,4,0))</f>
        <v/>
      </c>
      <c r="K428" s="11" t="str">
        <f>IF(C428="","",VLOOKUP(C428,TipoT!$C$7:$G$506,5,0))</f>
        <v/>
      </c>
      <c r="L428" s="3"/>
      <c r="M428" s="68"/>
      <c r="N428" s="31"/>
      <c r="O428" s="70" t="str">
        <f t="shared" si="32"/>
        <v/>
      </c>
      <c r="P428" s="70" t="str">
        <f t="shared" si="33"/>
        <v/>
      </c>
      <c r="Q428" s="70" t="str">
        <f t="shared" si="35"/>
        <v/>
      </c>
      <c r="R428" s="3"/>
      <c r="S428" s="5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>
        <f>TipoT!C428</f>
        <v>0</v>
      </c>
      <c r="AI428" s="1">
        <f>Áreas!F428</f>
        <v>0</v>
      </c>
      <c r="AJ428" s="1"/>
      <c r="AK428" s="1"/>
      <c r="AL428" s="1">
        <f t="shared" si="34"/>
        <v>0</v>
      </c>
      <c r="AM428" s="1" t="e">
        <f>IF(C428=0,0,VLOOKUP(C428,TipoT!$C$7:$G$506,5,0))</f>
        <v>#N/A</v>
      </c>
    </row>
    <row r="429" spans="3:39" ht="25.35" customHeight="1" thickTop="1" thickBot="1" x14ac:dyDescent="0.3">
      <c r="C429" s="11" t="str">
        <f>IF(TipoT!C429=0,"",TipoT!C429)</f>
        <v/>
      </c>
      <c r="D429" s="45" t="str">
        <f>IF(C429="","",VLOOKUP(C429,TipoT!$C$7:$E$506,2,0))</f>
        <v/>
      </c>
      <c r="E429" s="43"/>
      <c r="F429" s="43"/>
      <c r="G429" s="8" t="str">
        <f t="shared" si="31"/>
        <v/>
      </c>
      <c r="H429" s="13"/>
      <c r="I429" s="11" t="str">
        <f>IF(C429="","",VLOOKUP(C429,TipoT!$C$7:$F$506,4,0))</f>
        <v/>
      </c>
      <c r="J429" s="11" t="str">
        <f>IF(I429="","",VLOOKUP(I429,Empleados!$C$7:$F$1006,4,0))</f>
        <v/>
      </c>
      <c r="K429" s="11" t="str">
        <f>IF(C429="","",VLOOKUP(C429,TipoT!$C$7:$G$506,5,0))</f>
        <v/>
      </c>
      <c r="L429" s="3"/>
      <c r="M429" s="68"/>
      <c r="N429" s="31"/>
      <c r="O429" s="70" t="str">
        <f t="shared" si="32"/>
        <v/>
      </c>
      <c r="P429" s="70" t="str">
        <f t="shared" si="33"/>
        <v/>
      </c>
      <c r="Q429" s="70" t="str">
        <f t="shared" si="35"/>
        <v/>
      </c>
      <c r="R429" s="3"/>
      <c r="S429" s="5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>
        <f>TipoT!C429</f>
        <v>0</v>
      </c>
      <c r="AI429" s="1">
        <f>Áreas!F429</f>
        <v>0</v>
      </c>
      <c r="AJ429" s="1"/>
      <c r="AK429" s="1"/>
      <c r="AL429" s="1">
        <f t="shared" si="34"/>
        <v>0</v>
      </c>
      <c r="AM429" s="1" t="e">
        <f>IF(C429=0,0,VLOOKUP(C429,TipoT!$C$7:$G$506,5,0))</f>
        <v>#N/A</v>
      </c>
    </row>
    <row r="430" spans="3:39" ht="25.35" customHeight="1" thickTop="1" thickBot="1" x14ac:dyDescent="0.3">
      <c r="C430" s="11" t="str">
        <f>IF(TipoT!C430=0,"",TipoT!C430)</f>
        <v/>
      </c>
      <c r="D430" s="45" t="str">
        <f>IF(C430="","",VLOOKUP(C430,TipoT!$C$7:$E$506,2,0))</f>
        <v/>
      </c>
      <c r="E430" s="43"/>
      <c r="F430" s="43"/>
      <c r="G430" s="8" t="str">
        <f t="shared" si="31"/>
        <v/>
      </c>
      <c r="H430" s="13"/>
      <c r="I430" s="11" t="str">
        <f>IF(C430="","",VLOOKUP(C430,TipoT!$C$7:$F$506,4,0))</f>
        <v/>
      </c>
      <c r="J430" s="11" t="str">
        <f>IF(I430="","",VLOOKUP(I430,Empleados!$C$7:$F$1006,4,0))</f>
        <v/>
      </c>
      <c r="K430" s="11" t="str">
        <f>IF(C430="","",VLOOKUP(C430,TipoT!$C$7:$G$506,5,0))</f>
        <v/>
      </c>
      <c r="L430" s="3"/>
      <c r="M430" s="68"/>
      <c r="N430" s="31"/>
      <c r="O430" s="70" t="str">
        <f t="shared" si="32"/>
        <v/>
      </c>
      <c r="P430" s="70" t="str">
        <f t="shared" si="33"/>
        <v/>
      </c>
      <c r="Q430" s="70" t="str">
        <f t="shared" si="35"/>
        <v/>
      </c>
      <c r="R430" s="3"/>
      <c r="S430" s="5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>
        <f>TipoT!C430</f>
        <v>0</v>
      </c>
      <c r="AI430" s="1">
        <f>Áreas!F430</f>
        <v>0</v>
      </c>
      <c r="AJ430" s="1"/>
      <c r="AK430" s="1"/>
      <c r="AL430" s="1">
        <f t="shared" si="34"/>
        <v>0</v>
      </c>
      <c r="AM430" s="1" t="e">
        <f>IF(C430=0,0,VLOOKUP(C430,TipoT!$C$7:$G$506,5,0))</f>
        <v>#N/A</v>
      </c>
    </row>
    <row r="431" spans="3:39" ht="25.35" customHeight="1" thickTop="1" thickBot="1" x14ac:dyDescent="0.3">
      <c r="C431" s="11" t="str">
        <f>IF(TipoT!C431=0,"",TipoT!C431)</f>
        <v/>
      </c>
      <c r="D431" s="45" t="str">
        <f>IF(C431="","",VLOOKUP(C431,TipoT!$C$7:$E$506,2,0))</f>
        <v/>
      </c>
      <c r="E431" s="43"/>
      <c r="F431" s="43"/>
      <c r="G431" s="8" t="str">
        <f t="shared" si="31"/>
        <v/>
      </c>
      <c r="H431" s="13"/>
      <c r="I431" s="11" t="str">
        <f>IF(C431="","",VLOOKUP(C431,TipoT!$C$7:$F$506,4,0))</f>
        <v/>
      </c>
      <c r="J431" s="11" t="str">
        <f>IF(I431="","",VLOOKUP(I431,Empleados!$C$7:$F$1006,4,0))</f>
        <v/>
      </c>
      <c r="K431" s="11" t="str">
        <f>IF(C431="","",VLOOKUP(C431,TipoT!$C$7:$G$506,5,0))</f>
        <v/>
      </c>
      <c r="L431" s="3"/>
      <c r="M431" s="68"/>
      <c r="N431" s="31"/>
      <c r="O431" s="70" t="str">
        <f t="shared" si="32"/>
        <v/>
      </c>
      <c r="P431" s="70" t="str">
        <f t="shared" si="33"/>
        <v/>
      </c>
      <c r="Q431" s="70" t="str">
        <f t="shared" si="35"/>
        <v/>
      </c>
      <c r="R431" s="3"/>
      <c r="S431" s="5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>
        <f>TipoT!C431</f>
        <v>0</v>
      </c>
      <c r="AI431" s="1">
        <f>Áreas!F431</f>
        <v>0</v>
      </c>
      <c r="AJ431" s="1"/>
      <c r="AK431" s="1"/>
      <c r="AL431" s="1">
        <f t="shared" si="34"/>
        <v>0</v>
      </c>
      <c r="AM431" s="1" t="e">
        <f>IF(C431=0,0,VLOOKUP(C431,TipoT!$C$7:$G$506,5,0))</f>
        <v>#N/A</v>
      </c>
    </row>
    <row r="432" spans="3:39" ht="25.35" customHeight="1" thickTop="1" thickBot="1" x14ac:dyDescent="0.3">
      <c r="C432" s="11" t="str">
        <f>IF(TipoT!C432=0,"",TipoT!C432)</f>
        <v/>
      </c>
      <c r="D432" s="45" t="str">
        <f>IF(C432="","",VLOOKUP(C432,TipoT!$C$7:$E$506,2,0))</f>
        <v/>
      </c>
      <c r="E432" s="43"/>
      <c r="F432" s="43"/>
      <c r="G432" s="8" t="str">
        <f t="shared" si="31"/>
        <v/>
      </c>
      <c r="H432" s="13"/>
      <c r="I432" s="11" t="str">
        <f>IF(C432="","",VLOOKUP(C432,TipoT!$C$7:$F$506,4,0))</f>
        <v/>
      </c>
      <c r="J432" s="11" t="str">
        <f>IF(I432="","",VLOOKUP(I432,Empleados!$C$7:$F$1006,4,0))</f>
        <v/>
      </c>
      <c r="K432" s="11" t="str">
        <f>IF(C432="","",VLOOKUP(C432,TipoT!$C$7:$G$506,5,0))</f>
        <v/>
      </c>
      <c r="L432" s="3"/>
      <c r="M432" s="68"/>
      <c r="N432" s="31"/>
      <c r="O432" s="70" t="str">
        <f t="shared" si="32"/>
        <v/>
      </c>
      <c r="P432" s="70" t="str">
        <f t="shared" si="33"/>
        <v/>
      </c>
      <c r="Q432" s="70" t="str">
        <f t="shared" si="35"/>
        <v/>
      </c>
      <c r="R432" s="3"/>
      <c r="S432" s="5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>
        <f>TipoT!C432</f>
        <v>0</v>
      </c>
      <c r="AI432" s="1">
        <f>Áreas!F432</f>
        <v>0</v>
      </c>
      <c r="AJ432" s="1"/>
      <c r="AK432" s="1"/>
      <c r="AL432" s="1">
        <f t="shared" si="34"/>
        <v>0</v>
      </c>
      <c r="AM432" s="1" t="e">
        <f>IF(C432=0,0,VLOOKUP(C432,TipoT!$C$7:$G$506,5,0))</f>
        <v>#N/A</v>
      </c>
    </row>
    <row r="433" spans="3:39" ht="25.35" customHeight="1" thickTop="1" thickBot="1" x14ac:dyDescent="0.3">
      <c r="C433" s="11" t="str">
        <f>IF(TipoT!C433=0,"",TipoT!C433)</f>
        <v/>
      </c>
      <c r="D433" s="45" t="str">
        <f>IF(C433="","",VLOOKUP(C433,TipoT!$C$7:$E$506,2,0))</f>
        <v/>
      </c>
      <c r="E433" s="43"/>
      <c r="F433" s="43"/>
      <c r="G433" s="8" t="str">
        <f t="shared" si="31"/>
        <v/>
      </c>
      <c r="H433" s="13"/>
      <c r="I433" s="11" t="str">
        <f>IF(C433="","",VLOOKUP(C433,TipoT!$C$7:$F$506,4,0))</f>
        <v/>
      </c>
      <c r="J433" s="11" t="str">
        <f>IF(I433="","",VLOOKUP(I433,Empleados!$C$7:$F$1006,4,0))</f>
        <v/>
      </c>
      <c r="K433" s="11" t="str">
        <f>IF(C433="","",VLOOKUP(C433,TipoT!$C$7:$G$506,5,0))</f>
        <v/>
      </c>
      <c r="L433" s="3"/>
      <c r="M433" s="68"/>
      <c r="N433" s="31"/>
      <c r="O433" s="70" t="str">
        <f t="shared" si="32"/>
        <v/>
      </c>
      <c r="P433" s="70" t="str">
        <f t="shared" si="33"/>
        <v/>
      </c>
      <c r="Q433" s="70" t="str">
        <f t="shared" si="35"/>
        <v/>
      </c>
      <c r="R433" s="3"/>
      <c r="S433" s="5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>
        <f>TipoT!C433</f>
        <v>0</v>
      </c>
      <c r="AI433" s="1">
        <f>Áreas!F433</f>
        <v>0</v>
      </c>
      <c r="AJ433" s="1"/>
      <c r="AK433" s="1"/>
      <c r="AL433" s="1">
        <f t="shared" si="34"/>
        <v>0</v>
      </c>
      <c r="AM433" s="1" t="e">
        <f>IF(C433=0,0,VLOOKUP(C433,TipoT!$C$7:$G$506,5,0))</f>
        <v>#N/A</v>
      </c>
    </row>
    <row r="434" spans="3:39" ht="25.35" customHeight="1" thickTop="1" thickBot="1" x14ac:dyDescent="0.3">
      <c r="C434" s="11" t="str">
        <f>IF(TipoT!C434=0,"",TipoT!C434)</f>
        <v/>
      </c>
      <c r="D434" s="45" t="str">
        <f>IF(C434="","",VLOOKUP(C434,TipoT!$C$7:$E$506,2,0))</f>
        <v/>
      </c>
      <c r="E434" s="43"/>
      <c r="F434" s="43"/>
      <c r="G434" s="8" t="str">
        <f t="shared" si="31"/>
        <v/>
      </c>
      <c r="H434" s="13"/>
      <c r="I434" s="11" t="str">
        <f>IF(C434="","",VLOOKUP(C434,TipoT!$C$7:$F$506,4,0))</f>
        <v/>
      </c>
      <c r="J434" s="11" t="str">
        <f>IF(I434="","",VLOOKUP(I434,Empleados!$C$7:$F$1006,4,0))</f>
        <v/>
      </c>
      <c r="K434" s="11" t="str">
        <f>IF(C434="","",VLOOKUP(C434,TipoT!$C$7:$G$506,5,0))</f>
        <v/>
      </c>
      <c r="L434" s="3"/>
      <c r="M434" s="68"/>
      <c r="N434" s="31"/>
      <c r="O434" s="70" t="str">
        <f t="shared" si="32"/>
        <v/>
      </c>
      <c r="P434" s="70" t="str">
        <f t="shared" si="33"/>
        <v/>
      </c>
      <c r="Q434" s="70" t="str">
        <f t="shared" si="35"/>
        <v/>
      </c>
      <c r="R434" s="3"/>
      <c r="S434" s="5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>
        <f>TipoT!C434</f>
        <v>0</v>
      </c>
      <c r="AI434" s="1">
        <f>Áreas!F434</f>
        <v>0</v>
      </c>
      <c r="AJ434" s="1"/>
      <c r="AK434" s="1"/>
      <c r="AL434" s="1">
        <f t="shared" si="34"/>
        <v>0</v>
      </c>
      <c r="AM434" s="1" t="e">
        <f>IF(C434=0,0,VLOOKUP(C434,TipoT!$C$7:$G$506,5,0))</f>
        <v>#N/A</v>
      </c>
    </row>
    <row r="435" spans="3:39" ht="25.35" customHeight="1" thickTop="1" thickBot="1" x14ac:dyDescent="0.3">
      <c r="C435" s="11" t="str">
        <f>IF(TipoT!C435=0,"",TipoT!C435)</f>
        <v/>
      </c>
      <c r="D435" s="45" t="str">
        <f>IF(C435="","",VLOOKUP(C435,TipoT!$C$7:$E$506,2,0))</f>
        <v/>
      </c>
      <c r="E435" s="43"/>
      <c r="F435" s="43"/>
      <c r="G435" s="8" t="str">
        <f t="shared" si="31"/>
        <v/>
      </c>
      <c r="H435" s="13"/>
      <c r="I435" s="11" t="str">
        <f>IF(C435="","",VLOOKUP(C435,TipoT!$C$7:$F$506,4,0))</f>
        <v/>
      </c>
      <c r="J435" s="11" t="str">
        <f>IF(I435="","",VLOOKUP(I435,Empleados!$C$7:$F$1006,4,0))</f>
        <v/>
      </c>
      <c r="K435" s="11" t="str">
        <f>IF(C435="","",VLOOKUP(C435,TipoT!$C$7:$G$506,5,0))</f>
        <v/>
      </c>
      <c r="L435" s="3"/>
      <c r="M435" s="68"/>
      <c r="N435" s="31"/>
      <c r="O435" s="70" t="str">
        <f t="shared" si="32"/>
        <v/>
      </c>
      <c r="P435" s="70" t="str">
        <f t="shared" si="33"/>
        <v/>
      </c>
      <c r="Q435" s="70" t="str">
        <f t="shared" si="35"/>
        <v/>
      </c>
      <c r="R435" s="3"/>
      <c r="S435" s="5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>
        <f>TipoT!C435</f>
        <v>0</v>
      </c>
      <c r="AI435" s="1">
        <f>Áreas!F435</f>
        <v>0</v>
      </c>
      <c r="AJ435" s="1"/>
      <c r="AK435" s="1"/>
      <c r="AL435" s="1">
        <f t="shared" si="34"/>
        <v>0</v>
      </c>
      <c r="AM435" s="1" t="e">
        <f>IF(C435=0,0,VLOOKUP(C435,TipoT!$C$7:$G$506,5,0))</f>
        <v>#N/A</v>
      </c>
    </row>
    <row r="436" spans="3:39" ht="25.35" customHeight="1" thickTop="1" thickBot="1" x14ac:dyDescent="0.3">
      <c r="C436" s="11" t="str">
        <f>IF(TipoT!C436=0,"",TipoT!C436)</f>
        <v/>
      </c>
      <c r="D436" s="45" t="str">
        <f>IF(C436="","",VLOOKUP(C436,TipoT!$C$7:$E$506,2,0))</f>
        <v/>
      </c>
      <c r="E436" s="43"/>
      <c r="F436" s="43"/>
      <c r="G436" s="8" t="str">
        <f t="shared" si="31"/>
        <v/>
      </c>
      <c r="H436" s="13"/>
      <c r="I436" s="11" t="str">
        <f>IF(C436="","",VLOOKUP(C436,TipoT!$C$7:$F$506,4,0))</f>
        <v/>
      </c>
      <c r="J436" s="11" t="str">
        <f>IF(I436="","",VLOOKUP(I436,Empleados!$C$7:$F$1006,4,0))</f>
        <v/>
      </c>
      <c r="K436" s="11" t="str">
        <f>IF(C436="","",VLOOKUP(C436,TipoT!$C$7:$G$506,5,0))</f>
        <v/>
      </c>
      <c r="L436" s="3"/>
      <c r="M436" s="68"/>
      <c r="N436" s="31"/>
      <c r="O436" s="70" t="str">
        <f t="shared" si="32"/>
        <v/>
      </c>
      <c r="P436" s="70" t="str">
        <f t="shared" si="33"/>
        <v/>
      </c>
      <c r="Q436" s="70" t="str">
        <f t="shared" si="35"/>
        <v/>
      </c>
      <c r="R436" s="3"/>
      <c r="S436" s="5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>
        <f>TipoT!C436</f>
        <v>0</v>
      </c>
      <c r="AI436" s="1">
        <f>Áreas!F436</f>
        <v>0</v>
      </c>
      <c r="AJ436" s="1"/>
      <c r="AK436" s="1"/>
      <c r="AL436" s="1">
        <f t="shared" si="34"/>
        <v>0</v>
      </c>
      <c r="AM436" s="1" t="e">
        <f>IF(C436=0,0,VLOOKUP(C436,TipoT!$C$7:$G$506,5,0))</f>
        <v>#N/A</v>
      </c>
    </row>
    <row r="437" spans="3:39" ht="25.35" customHeight="1" thickTop="1" thickBot="1" x14ac:dyDescent="0.3">
      <c r="C437" s="11" t="str">
        <f>IF(TipoT!C437=0,"",TipoT!C437)</f>
        <v/>
      </c>
      <c r="D437" s="45" t="str">
        <f>IF(C437="","",VLOOKUP(C437,TipoT!$C$7:$E$506,2,0))</f>
        <v/>
      </c>
      <c r="E437" s="43"/>
      <c r="F437" s="43"/>
      <c r="G437" s="8" t="str">
        <f t="shared" si="31"/>
        <v/>
      </c>
      <c r="H437" s="13"/>
      <c r="I437" s="11" t="str">
        <f>IF(C437="","",VLOOKUP(C437,TipoT!$C$7:$F$506,4,0))</f>
        <v/>
      </c>
      <c r="J437" s="11" t="str">
        <f>IF(I437="","",VLOOKUP(I437,Empleados!$C$7:$F$1006,4,0))</f>
        <v/>
      </c>
      <c r="K437" s="11" t="str">
        <f>IF(C437="","",VLOOKUP(C437,TipoT!$C$7:$G$506,5,0))</f>
        <v/>
      </c>
      <c r="L437" s="3"/>
      <c r="M437" s="68"/>
      <c r="N437" s="31"/>
      <c r="O437" s="70" t="str">
        <f t="shared" si="32"/>
        <v/>
      </c>
      <c r="P437" s="70" t="str">
        <f t="shared" si="33"/>
        <v/>
      </c>
      <c r="Q437" s="70" t="str">
        <f t="shared" si="35"/>
        <v/>
      </c>
      <c r="R437" s="3"/>
      <c r="S437" s="5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>
        <f>TipoT!C437</f>
        <v>0</v>
      </c>
      <c r="AI437" s="1">
        <f>Áreas!F437</f>
        <v>0</v>
      </c>
      <c r="AJ437" s="1"/>
      <c r="AK437" s="1"/>
      <c r="AL437" s="1">
        <f t="shared" si="34"/>
        <v>0</v>
      </c>
      <c r="AM437" s="1" t="e">
        <f>IF(C437=0,0,VLOOKUP(C437,TipoT!$C$7:$G$506,5,0))</f>
        <v>#N/A</v>
      </c>
    </row>
    <row r="438" spans="3:39" ht="25.35" customHeight="1" thickTop="1" thickBot="1" x14ac:dyDescent="0.3">
      <c r="C438" s="11" t="str">
        <f>IF(TipoT!C438=0,"",TipoT!C438)</f>
        <v/>
      </c>
      <c r="D438" s="45" t="str">
        <f>IF(C438="","",VLOOKUP(C438,TipoT!$C$7:$E$506,2,0))</f>
        <v/>
      </c>
      <c r="E438" s="43"/>
      <c r="F438" s="43"/>
      <c r="G438" s="8" t="str">
        <f t="shared" si="31"/>
        <v/>
      </c>
      <c r="H438" s="13"/>
      <c r="I438" s="11" t="str">
        <f>IF(C438="","",VLOOKUP(C438,TipoT!$C$7:$F$506,4,0))</f>
        <v/>
      </c>
      <c r="J438" s="11" t="str">
        <f>IF(I438="","",VLOOKUP(I438,Empleados!$C$7:$F$1006,4,0))</f>
        <v/>
      </c>
      <c r="K438" s="11" t="str">
        <f>IF(C438="","",VLOOKUP(C438,TipoT!$C$7:$G$506,5,0))</f>
        <v/>
      </c>
      <c r="L438" s="3"/>
      <c r="M438" s="68"/>
      <c r="N438" s="31"/>
      <c r="O438" s="70" t="str">
        <f t="shared" si="32"/>
        <v/>
      </c>
      <c r="P438" s="70" t="str">
        <f t="shared" si="33"/>
        <v/>
      </c>
      <c r="Q438" s="70" t="str">
        <f t="shared" si="35"/>
        <v/>
      </c>
      <c r="R438" s="3"/>
      <c r="S438" s="5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>
        <f>TipoT!C438</f>
        <v>0</v>
      </c>
      <c r="AI438" s="1">
        <f>Áreas!F438</f>
        <v>0</v>
      </c>
      <c r="AJ438" s="1"/>
      <c r="AK438" s="1"/>
      <c r="AL438" s="1">
        <f t="shared" si="34"/>
        <v>0</v>
      </c>
      <c r="AM438" s="1" t="e">
        <f>IF(C438=0,0,VLOOKUP(C438,TipoT!$C$7:$G$506,5,0))</f>
        <v>#N/A</v>
      </c>
    </row>
    <row r="439" spans="3:39" ht="25.35" customHeight="1" thickTop="1" thickBot="1" x14ac:dyDescent="0.3">
      <c r="C439" s="11" t="str">
        <f>IF(TipoT!C439=0,"",TipoT!C439)</f>
        <v/>
      </c>
      <c r="D439" s="45" t="str">
        <f>IF(C439="","",VLOOKUP(C439,TipoT!$C$7:$E$506,2,0))</f>
        <v/>
      </c>
      <c r="E439" s="43"/>
      <c r="F439" s="43"/>
      <c r="G439" s="8" t="str">
        <f t="shared" si="31"/>
        <v/>
      </c>
      <c r="H439" s="13"/>
      <c r="I439" s="11" t="str">
        <f>IF(C439="","",VLOOKUP(C439,TipoT!$C$7:$F$506,4,0))</f>
        <v/>
      </c>
      <c r="J439" s="11" t="str">
        <f>IF(I439="","",VLOOKUP(I439,Empleados!$C$7:$F$1006,4,0))</f>
        <v/>
      </c>
      <c r="K439" s="11" t="str">
        <f>IF(C439="","",VLOOKUP(C439,TipoT!$C$7:$G$506,5,0))</f>
        <v/>
      </c>
      <c r="L439" s="3"/>
      <c r="M439" s="68"/>
      <c r="N439" s="31"/>
      <c r="O439" s="70" t="str">
        <f t="shared" si="32"/>
        <v/>
      </c>
      <c r="P439" s="70" t="str">
        <f t="shared" si="33"/>
        <v/>
      </c>
      <c r="Q439" s="70" t="str">
        <f t="shared" si="35"/>
        <v/>
      </c>
      <c r="R439" s="3"/>
      <c r="S439" s="5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>
        <f>TipoT!C439</f>
        <v>0</v>
      </c>
      <c r="AI439" s="1">
        <f>Áreas!F439</f>
        <v>0</v>
      </c>
      <c r="AJ439" s="1"/>
      <c r="AK439" s="1"/>
      <c r="AL439" s="1">
        <f t="shared" si="34"/>
        <v>0</v>
      </c>
      <c r="AM439" s="1" t="e">
        <f>IF(C439=0,0,VLOOKUP(C439,TipoT!$C$7:$G$506,5,0))</f>
        <v>#N/A</v>
      </c>
    </row>
    <row r="440" spans="3:39" ht="25.35" customHeight="1" thickTop="1" thickBot="1" x14ac:dyDescent="0.3">
      <c r="C440" s="11" t="str">
        <f>IF(TipoT!C440=0,"",TipoT!C440)</f>
        <v/>
      </c>
      <c r="D440" s="45" t="str">
        <f>IF(C440="","",VLOOKUP(C440,TipoT!$C$7:$E$506,2,0))</f>
        <v/>
      </c>
      <c r="E440" s="43"/>
      <c r="F440" s="43"/>
      <c r="G440" s="8" t="str">
        <f t="shared" si="31"/>
        <v/>
      </c>
      <c r="H440" s="13"/>
      <c r="I440" s="11" t="str">
        <f>IF(C440="","",VLOOKUP(C440,TipoT!$C$7:$F$506,4,0))</f>
        <v/>
      </c>
      <c r="J440" s="11" t="str">
        <f>IF(I440="","",VLOOKUP(I440,Empleados!$C$7:$F$1006,4,0))</f>
        <v/>
      </c>
      <c r="K440" s="11" t="str">
        <f>IF(C440="","",VLOOKUP(C440,TipoT!$C$7:$G$506,5,0))</f>
        <v/>
      </c>
      <c r="L440" s="3"/>
      <c r="M440" s="68"/>
      <c r="N440" s="31"/>
      <c r="O440" s="70" t="str">
        <f t="shared" si="32"/>
        <v/>
      </c>
      <c r="P440" s="70" t="str">
        <f t="shared" si="33"/>
        <v/>
      </c>
      <c r="Q440" s="70" t="str">
        <f t="shared" si="35"/>
        <v/>
      </c>
      <c r="R440" s="3"/>
      <c r="S440" s="5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>
        <f>TipoT!C440</f>
        <v>0</v>
      </c>
      <c r="AI440" s="1">
        <f>Áreas!F440</f>
        <v>0</v>
      </c>
      <c r="AJ440" s="1"/>
      <c r="AK440" s="1"/>
      <c r="AL440" s="1">
        <f t="shared" si="34"/>
        <v>0</v>
      </c>
      <c r="AM440" s="1" t="e">
        <f>IF(C440=0,0,VLOOKUP(C440,TipoT!$C$7:$G$506,5,0))</f>
        <v>#N/A</v>
      </c>
    </row>
    <row r="441" spans="3:39" ht="25.35" customHeight="1" thickTop="1" thickBot="1" x14ac:dyDescent="0.3">
      <c r="C441" s="11" t="str">
        <f>IF(TipoT!C441=0,"",TipoT!C441)</f>
        <v/>
      </c>
      <c r="D441" s="45" t="str">
        <f>IF(C441="","",VLOOKUP(C441,TipoT!$C$7:$E$506,2,0))</f>
        <v/>
      </c>
      <c r="E441" s="43"/>
      <c r="F441" s="43"/>
      <c r="G441" s="8" t="str">
        <f t="shared" si="31"/>
        <v/>
      </c>
      <c r="H441" s="13"/>
      <c r="I441" s="11" t="str">
        <f>IF(C441="","",VLOOKUP(C441,TipoT!$C$7:$F$506,4,0))</f>
        <v/>
      </c>
      <c r="J441" s="11" t="str">
        <f>IF(I441="","",VLOOKUP(I441,Empleados!$C$7:$F$1006,4,0))</f>
        <v/>
      </c>
      <c r="K441" s="11" t="str">
        <f>IF(C441="","",VLOOKUP(C441,TipoT!$C$7:$G$506,5,0))</f>
        <v/>
      </c>
      <c r="L441" s="3"/>
      <c r="M441" s="68"/>
      <c r="N441" s="31"/>
      <c r="O441" s="70" t="str">
        <f t="shared" si="32"/>
        <v/>
      </c>
      <c r="P441" s="70" t="str">
        <f t="shared" si="33"/>
        <v/>
      </c>
      <c r="Q441" s="70" t="str">
        <f t="shared" si="35"/>
        <v/>
      </c>
      <c r="R441" s="3"/>
      <c r="S441" s="5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>
        <f>TipoT!C441</f>
        <v>0</v>
      </c>
      <c r="AI441" s="1">
        <f>Áreas!F441</f>
        <v>0</v>
      </c>
      <c r="AJ441" s="1"/>
      <c r="AK441" s="1"/>
      <c r="AL441" s="1">
        <f t="shared" si="34"/>
        <v>0</v>
      </c>
      <c r="AM441" s="1" t="e">
        <f>IF(C441=0,0,VLOOKUP(C441,TipoT!$C$7:$G$506,5,0))</f>
        <v>#N/A</v>
      </c>
    </row>
    <row r="442" spans="3:39" ht="25.35" customHeight="1" thickTop="1" thickBot="1" x14ac:dyDescent="0.3">
      <c r="C442" s="11" t="str">
        <f>IF(TipoT!C442=0,"",TipoT!C442)</f>
        <v/>
      </c>
      <c r="D442" s="45" t="str">
        <f>IF(C442="","",VLOOKUP(C442,TipoT!$C$7:$E$506,2,0))</f>
        <v/>
      </c>
      <c r="E442" s="43"/>
      <c r="F442" s="43"/>
      <c r="G442" s="8" t="str">
        <f t="shared" si="31"/>
        <v/>
      </c>
      <c r="H442" s="13"/>
      <c r="I442" s="11" t="str">
        <f>IF(C442="","",VLOOKUP(C442,TipoT!$C$7:$F$506,4,0))</f>
        <v/>
      </c>
      <c r="J442" s="11" t="str">
        <f>IF(I442="","",VLOOKUP(I442,Empleados!$C$7:$F$1006,4,0))</f>
        <v/>
      </c>
      <c r="K442" s="11" t="str">
        <f>IF(C442="","",VLOOKUP(C442,TipoT!$C$7:$G$506,5,0))</f>
        <v/>
      </c>
      <c r="L442" s="3"/>
      <c r="M442" s="68"/>
      <c r="N442" s="31"/>
      <c r="O442" s="70" t="str">
        <f t="shared" si="32"/>
        <v/>
      </c>
      <c r="P442" s="70" t="str">
        <f t="shared" si="33"/>
        <v/>
      </c>
      <c r="Q442" s="70" t="str">
        <f t="shared" si="35"/>
        <v/>
      </c>
      <c r="R442" s="3"/>
      <c r="S442" s="5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>
        <f>TipoT!C442</f>
        <v>0</v>
      </c>
      <c r="AI442" s="1">
        <f>Áreas!F442</f>
        <v>0</v>
      </c>
      <c r="AJ442" s="1"/>
      <c r="AK442" s="1"/>
      <c r="AL442" s="1">
        <f t="shared" si="34"/>
        <v>0</v>
      </c>
      <c r="AM442" s="1" t="e">
        <f>IF(C442=0,0,VLOOKUP(C442,TipoT!$C$7:$G$506,5,0))</f>
        <v>#N/A</v>
      </c>
    </row>
    <row r="443" spans="3:39" ht="25.35" customHeight="1" thickTop="1" thickBot="1" x14ac:dyDescent="0.3">
      <c r="C443" s="11" t="str">
        <f>IF(TipoT!C443=0,"",TipoT!C443)</f>
        <v/>
      </c>
      <c r="D443" s="45" t="str">
        <f>IF(C443="","",VLOOKUP(C443,TipoT!$C$7:$E$506,2,0))</f>
        <v/>
      </c>
      <c r="E443" s="43"/>
      <c r="F443" s="43"/>
      <c r="G443" s="8" t="str">
        <f t="shared" si="31"/>
        <v/>
      </c>
      <c r="H443" s="13"/>
      <c r="I443" s="11" t="str">
        <f>IF(C443="","",VLOOKUP(C443,TipoT!$C$7:$F$506,4,0))</f>
        <v/>
      </c>
      <c r="J443" s="11" t="str">
        <f>IF(I443="","",VLOOKUP(I443,Empleados!$C$7:$F$1006,4,0))</f>
        <v/>
      </c>
      <c r="K443" s="11" t="str">
        <f>IF(C443="","",VLOOKUP(C443,TipoT!$C$7:$G$506,5,0))</f>
        <v/>
      </c>
      <c r="L443" s="3"/>
      <c r="M443" s="68"/>
      <c r="N443" s="31"/>
      <c r="O443" s="70" t="str">
        <f t="shared" si="32"/>
        <v/>
      </c>
      <c r="P443" s="70" t="str">
        <f t="shared" si="33"/>
        <v/>
      </c>
      <c r="Q443" s="70" t="str">
        <f t="shared" si="35"/>
        <v/>
      </c>
      <c r="R443" s="3"/>
      <c r="S443" s="5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>
        <f>TipoT!C443</f>
        <v>0</v>
      </c>
      <c r="AI443" s="1">
        <f>Áreas!F443</f>
        <v>0</v>
      </c>
      <c r="AJ443" s="1"/>
      <c r="AK443" s="1"/>
      <c r="AL443" s="1">
        <f t="shared" si="34"/>
        <v>0</v>
      </c>
      <c r="AM443" s="1" t="e">
        <f>IF(C443=0,0,VLOOKUP(C443,TipoT!$C$7:$G$506,5,0))</f>
        <v>#N/A</v>
      </c>
    </row>
    <row r="444" spans="3:39" ht="25.35" customHeight="1" thickTop="1" thickBot="1" x14ac:dyDescent="0.3">
      <c r="C444" s="11" t="str">
        <f>IF(TipoT!C444=0,"",TipoT!C444)</f>
        <v/>
      </c>
      <c r="D444" s="45" t="str">
        <f>IF(C444="","",VLOOKUP(C444,TipoT!$C$7:$E$506,2,0))</f>
        <v/>
      </c>
      <c r="E444" s="43"/>
      <c r="F444" s="43"/>
      <c r="G444" s="8" t="str">
        <f t="shared" si="31"/>
        <v/>
      </c>
      <c r="H444" s="13"/>
      <c r="I444" s="11" t="str">
        <f>IF(C444="","",VLOOKUP(C444,TipoT!$C$7:$F$506,4,0))</f>
        <v/>
      </c>
      <c r="J444" s="11" t="str">
        <f>IF(I444="","",VLOOKUP(I444,Empleados!$C$7:$F$1006,4,0))</f>
        <v/>
      </c>
      <c r="K444" s="11" t="str">
        <f>IF(C444="","",VLOOKUP(C444,TipoT!$C$7:$G$506,5,0))</f>
        <v/>
      </c>
      <c r="L444" s="3"/>
      <c r="M444" s="68"/>
      <c r="N444" s="31"/>
      <c r="O444" s="70" t="str">
        <f t="shared" si="32"/>
        <v/>
      </c>
      <c r="P444" s="70" t="str">
        <f t="shared" si="33"/>
        <v/>
      </c>
      <c r="Q444" s="70" t="str">
        <f t="shared" si="35"/>
        <v/>
      </c>
      <c r="R444" s="3"/>
      <c r="S444" s="5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>
        <f>TipoT!C444</f>
        <v>0</v>
      </c>
      <c r="AI444" s="1">
        <f>Áreas!F444</f>
        <v>0</v>
      </c>
      <c r="AJ444" s="1"/>
      <c r="AK444" s="1"/>
      <c r="AL444" s="1">
        <f t="shared" si="34"/>
        <v>0</v>
      </c>
      <c r="AM444" s="1" t="e">
        <f>IF(C444=0,0,VLOOKUP(C444,TipoT!$C$7:$G$506,5,0))</f>
        <v>#N/A</v>
      </c>
    </row>
    <row r="445" spans="3:39" ht="25.35" customHeight="1" thickTop="1" thickBot="1" x14ac:dyDescent="0.3">
      <c r="C445" s="11" t="str">
        <f>IF(TipoT!C445=0,"",TipoT!C445)</f>
        <v/>
      </c>
      <c r="D445" s="45" t="str">
        <f>IF(C445="","",VLOOKUP(C445,TipoT!$C$7:$E$506,2,0))</f>
        <v/>
      </c>
      <c r="E445" s="43"/>
      <c r="F445" s="43"/>
      <c r="G445" s="8" t="str">
        <f t="shared" si="31"/>
        <v/>
      </c>
      <c r="H445" s="13"/>
      <c r="I445" s="11" t="str">
        <f>IF(C445="","",VLOOKUP(C445,TipoT!$C$7:$F$506,4,0))</f>
        <v/>
      </c>
      <c r="J445" s="11" t="str">
        <f>IF(I445="","",VLOOKUP(I445,Empleados!$C$7:$F$1006,4,0))</f>
        <v/>
      </c>
      <c r="K445" s="11" t="str">
        <f>IF(C445="","",VLOOKUP(C445,TipoT!$C$7:$G$506,5,0))</f>
        <v/>
      </c>
      <c r="L445" s="3"/>
      <c r="M445" s="68"/>
      <c r="N445" s="31"/>
      <c r="O445" s="70" t="str">
        <f t="shared" si="32"/>
        <v/>
      </c>
      <c r="P445" s="70" t="str">
        <f t="shared" si="33"/>
        <v/>
      </c>
      <c r="Q445" s="70" t="str">
        <f t="shared" si="35"/>
        <v/>
      </c>
      <c r="R445" s="3"/>
      <c r="S445" s="5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>
        <f>TipoT!C445</f>
        <v>0</v>
      </c>
      <c r="AI445" s="1">
        <f>Áreas!F445</f>
        <v>0</v>
      </c>
      <c r="AJ445" s="1"/>
      <c r="AK445" s="1"/>
      <c r="AL445" s="1">
        <f t="shared" si="34"/>
        <v>0</v>
      </c>
      <c r="AM445" s="1" t="e">
        <f>IF(C445=0,0,VLOOKUP(C445,TipoT!$C$7:$G$506,5,0))</f>
        <v>#N/A</v>
      </c>
    </row>
    <row r="446" spans="3:39" ht="25.35" customHeight="1" thickTop="1" thickBot="1" x14ac:dyDescent="0.3">
      <c r="C446" s="11" t="str">
        <f>IF(TipoT!C446=0,"",TipoT!C446)</f>
        <v/>
      </c>
      <c r="D446" s="45" t="str">
        <f>IF(C446="","",VLOOKUP(C446,TipoT!$C$7:$E$506,2,0))</f>
        <v/>
      </c>
      <c r="E446" s="43"/>
      <c r="F446" s="43"/>
      <c r="G446" s="8" t="str">
        <f t="shared" si="31"/>
        <v/>
      </c>
      <c r="H446" s="13"/>
      <c r="I446" s="11" t="str">
        <f>IF(C446="","",VLOOKUP(C446,TipoT!$C$7:$F$506,4,0))</f>
        <v/>
      </c>
      <c r="J446" s="11" t="str">
        <f>IF(I446="","",VLOOKUP(I446,Empleados!$C$7:$F$1006,4,0))</f>
        <v/>
      </c>
      <c r="K446" s="11" t="str">
        <f>IF(C446="","",VLOOKUP(C446,TipoT!$C$7:$G$506,5,0))</f>
        <v/>
      </c>
      <c r="L446" s="3"/>
      <c r="M446" s="68"/>
      <c r="N446" s="31"/>
      <c r="O446" s="70" t="str">
        <f t="shared" si="32"/>
        <v/>
      </c>
      <c r="P446" s="70" t="str">
        <f t="shared" si="33"/>
        <v/>
      </c>
      <c r="Q446" s="70" t="str">
        <f t="shared" si="35"/>
        <v/>
      </c>
      <c r="R446" s="3"/>
      <c r="S446" s="5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>
        <f>TipoT!C446</f>
        <v>0</v>
      </c>
      <c r="AI446" s="1">
        <f>Áreas!F446</f>
        <v>0</v>
      </c>
      <c r="AJ446" s="1"/>
      <c r="AK446" s="1"/>
      <c r="AL446" s="1">
        <f t="shared" si="34"/>
        <v>0</v>
      </c>
      <c r="AM446" s="1" t="e">
        <f>IF(C446=0,0,VLOOKUP(C446,TipoT!$C$7:$G$506,5,0))</f>
        <v>#N/A</v>
      </c>
    </row>
    <row r="447" spans="3:39" ht="25.35" customHeight="1" thickTop="1" thickBot="1" x14ac:dyDescent="0.3">
      <c r="C447" s="11" t="str">
        <f>IF(TipoT!C447=0,"",TipoT!C447)</f>
        <v/>
      </c>
      <c r="D447" s="45" t="str">
        <f>IF(C447="","",VLOOKUP(C447,TipoT!$C$7:$E$506,2,0))</f>
        <v/>
      </c>
      <c r="E447" s="43"/>
      <c r="F447" s="43"/>
      <c r="G447" s="8" t="str">
        <f t="shared" si="31"/>
        <v/>
      </c>
      <c r="H447" s="13"/>
      <c r="I447" s="11" t="str">
        <f>IF(C447="","",VLOOKUP(C447,TipoT!$C$7:$F$506,4,0))</f>
        <v/>
      </c>
      <c r="J447" s="11" t="str">
        <f>IF(I447="","",VLOOKUP(I447,Empleados!$C$7:$F$1006,4,0))</f>
        <v/>
      </c>
      <c r="K447" s="11" t="str">
        <f>IF(C447="","",VLOOKUP(C447,TipoT!$C$7:$G$506,5,0))</f>
        <v/>
      </c>
      <c r="L447" s="3"/>
      <c r="M447" s="68"/>
      <c r="N447" s="31"/>
      <c r="O447" s="70" t="str">
        <f t="shared" si="32"/>
        <v/>
      </c>
      <c r="P447" s="70" t="str">
        <f t="shared" si="33"/>
        <v/>
      </c>
      <c r="Q447" s="70" t="str">
        <f t="shared" si="35"/>
        <v/>
      </c>
      <c r="R447" s="3"/>
      <c r="S447" s="5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>
        <f>TipoT!C447</f>
        <v>0</v>
      </c>
      <c r="AI447" s="1">
        <f>Áreas!F447</f>
        <v>0</v>
      </c>
      <c r="AJ447" s="1"/>
      <c r="AK447" s="1"/>
      <c r="AL447" s="1">
        <f t="shared" si="34"/>
        <v>0</v>
      </c>
      <c r="AM447" s="1" t="e">
        <f>IF(C447=0,0,VLOOKUP(C447,TipoT!$C$7:$G$506,5,0))</f>
        <v>#N/A</v>
      </c>
    </row>
    <row r="448" spans="3:39" ht="25.35" customHeight="1" thickTop="1" thickBot="1" x14ac:dyDescent="0.3">
      <c r="C448" s="11" t="str">
        <f>IF(TipoT!C448=0,"",TipoT!C448)</f>
        <v/>
      </c>
      <c r="D448" s="45" t="str">
        <f>IF(C448="","",VLOOKUP(C448,TipoT!$C$7:$E$506,2,0))</f>
        <v/>
      </c>
      <c r="E448" s="43"/>
      <c r="F448" s="43"/>
      <c r="G448" s="8" t="str">
        <f t="shared" si="31"/>
        <v/>
      </c>
      <c r="H448" s="13"/>
      <c r="I448" s="11" t="str">
        <f>IF(C448="","",VLOOKUP(C448,TipoT!$C$7:$F$506,4,0))</f>
        <v/>
      </c>
      <c r="J448" s="11" t="str">
        <f>IF(I448="","",VLOOKUP(I448,Empleados!$C$7:$F$1006,4,0))</f>
        <v/>
      </c>
      <c r="K448" s="11" t="str">
        <f>IF(C448="","",VLOOKUP(C448,TipoT!$C$7:$G$506,5,0))</f>
        <v/>
      </c>
      <c r="L448" s="3"/>
      <c r="M448" s="68"/>
      <c r="N448" s="31"/>
      <c r="O448" s="70" t="str">
        <f t="shared" si="32"/>
        <v/>
      </c>
      <c r="P448" s="70" t="str">
        <f t="shared" si="33"/>
        <v/>
      </c>
      <c r="Q448" s="70" t="str">
        <f t="shared" si="35"/>
        <v/>
      </c>
      <c r="R448" s="3"/>
      <c r="S448" s="5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>
        <f>TipoT!C448</f>
        <v>0</v>
      </c>
      <c r="AI448" s="1">
        <f>Áreas!F448</f>
        <v>0</v>
      </c>
      <c r="AJ448" s="1"/>
      <c r="AK448" s="1"/>
      <c r="AL448" s="1">
        <f t="shared" si="34"/>
        <v>0</v>
      </c>
      <c r="AM448" s="1" t="e">
        <f>IF(C448=0,0,VLOOKUP(C448,TipoT!$C$7:$G$506,5,0))</f>
        <v>#N/A</v>
      </c>
    </row>
    <row r="449" spans="3:39" ht="25.35" customHeight="1" thickTop="1" thickBot="1" x14ac:dyDescent="0.3">
      <c r="C449" s="11" t="str">
        <f>IF(TipoT!C449=0,"",TipoT!C449)</f>
        <v/>
      </c>
      <c r="D449" s="45" t="str">
        <f>IF(C449="","",VLOOKUP(C449,TipoT!$C$7:$E$506,2,0))</f>
        <v/>
      </c>
      <c r="E449" s="43"/>
      <c r="F449" s="43"/>
      <c r="G449" s="8" t="str">
        <f t="shared" si="31"/>
        <v/>
      </c>
      <c r="H449" s="13"/>
      <c r="I449" s="11" t="str">
        <f>IF(C449="","",VLOOKUP(C449,TipoT!$C$7:$F$506,4,0))</f>
        <v/>
      </c>
      <c r="J449" s="11" t="str">
        <f>IF(I449="","",VLOOKUP(I449,Empleados!$C$7:$F$1006,4,0))</f>
        <v/>
      </c>
      <c r="K449" s="11" t="str">
        <f>IF(C449="","",VLOOKUP(C449,TipoT!$C$7:$G$506,5,0))</f>
        <v/>
      </c>
      <c r="L449" s="3"/>
      <c r="M449" s="68"/>
      <c r="N449" s="31"/>
      <c r="O449" s="70" t="str">
        <f t="shared" si="32"/>
        <v/>
      </c>
      <c r="P449" s="70" t="str">
        <f t="shared" si="33"/>
        <v/>
      </c>
      <c r="Q449" s="70" t="str">
        <f t="shared" si="35"/>
        <v/>
      </c>
      <c r="R449" s="3"/>
      <c r="S449" s="5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>
        <f>TipoT!C449</f>
        <v>0</v>
      </c>
      <c r="AI449" s="1">
        <f>Áreas!F449</f>
        <v>0</v>
      </c>
      <c r="AJ449" s="1"/>
      <c r="AK449" s="1"/>
      <c r="AL449" s="1">
        <f t="shared" si="34"/>
        <v>0</v>
      </c>
      <c r="AM449" s="1" t="e">
        <f>IF(C449=0,0,VLOOKUP(C449,TipoT!$C$7:$G$506,5,0))</f>
        <v>#N/A</v>
      </c>
    </row>
    <row r="450" spans="3:39" ht="25.35" customHeight="1" thickTop="1" thickBot="1" x14ac:dyDescent="0.3">
      <c r="C450" s="11" t="str">
        <f>IF(TipoT!C450=0,"",TipoT!C450)</f>
        <v/>
      </c>
      <c r="D450" s="45" t="str">
        <f>IF(C450="","",VLOOKUP(C450,TipoT!$C$7:$E$506,2,0))</f>
        <v/>
      </c>
      <c r="E450" s="43"/>
      <c r="F450" s="43"/>
      <c r="G450" s="8" t="str">
        <f t="shared" si="31"/>
        <v/>
      </c>
      <c r="H450" s="13"/>
      <c r="I450" s="11" t="str">
        <f>IF(C450="","",VLOOKUP(C450,TipoT!$C$7:$F$506,4,0))</f>
        <v/>
      </c>
      <c r="J450" s="11" t="str">
        <f>IF(I450="","",VLOOKUP(I450,Empleados!$C$7:$F$1006,4,0))</f>
        <v/>
      </c>
      <c r="K450" s="11" t="str">
        <f>IF(C450="","",VLOOKUP(C450,TipoT!$C$7:$G$506,5,0))</f>
        <v/>
      </c>
      <c r="L450" s="3"/>
      <c r="M450" s="68"/>
      <c r="N450" s="31"/>
      <c r="O450" s="70" t="str">
        <f t="shared" si="32"/>
        <v/>
      </c>
      <c r="P450" s="70" t="str">
        <f t="shared" si="33"/>
        <v/>
      </c>
      <c r="Q450" s="70" t="str">
        <f t="shared" si="35"/>
        <v/>
      </c>
      <c r="R450" s="3"/>
      <c r="S450" s="5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>
        <f>TipoT!C450</f>
        <v>0</v>
      </c>
      <c r="AI450" s="1">
        <f>Áreas!F450</f>
        <v>0</v>
      </c>
      <c r="AJ450" s="1"/>
      <c r="AK450" s="1"/>
      <c r="AL450" s="1">
        <f t="shared" si="34"/>
        <v>0</v>
      </c>
      <c r="AM450" s="1" t="e">
        <f>IF(C450=0,0,VLOOKUP(C450,TipoT!$C$7:$G$506,5,0))</f>
        <v>#N/A</v>
      </c>
    </row>
    <row r="451" spans="3:39" ht="25.35" customHeight="1" thickTop="1" thickBot="1" x14ac:dyDescent="0.3">
      <c r="C451" s="11" t="str">
        <f>IF(TipoT!C451=0,"",TipoT!C451)</f>
        <v/>
      </c>
      <c r="D451" s="45" t="str">
        <f>IF(C451="","",VLOOKUP(C451,TipoT!$C$7:$E$506,2,0))</f>
        <v/>
      </c>
      <c r="E451" s="43"/>
      <c r="F451" s="43"/>
      <c r="G451" s="8" t="str">
        <f t="shared" si="31"/>
        <v/>
      </c>
      <c r="H451" s="13"/>
      <c r="I451" s="11" t="str">
        <f>IF(C451="","",VLOOKUP(C451,TipoT!$C$7:$F$506,4,0))</f>
        <v/>
      </c>
      <c r="J451" s="11" t="str">
        <f>IF(I451="","",VLOOKUP(I451,Empleados!$C$7:$F$1006,4,0))</f>
        <v/>
      </c>
      <c r="K451" s="11" t="str">
        <f>IF(C451="","",VLOOKUP(C451,TipoT!$C$7:$G$506,5,0))</f>
        <v/>
      </c>
      <c r="L451" s="3"/>
      <c r="M451" s="68"/>
      <c r="N451" s="31"/>
      <c r="O451" s="70" t="str">
        <f t="shared" si="32"/>
        <v/>
      </c>
      <c r="P451" s="70" t="str">
        <f t="shared" si="33"/>
        <v/>
      </c>
      <c r="Q451" s="70" t="str">
        <f t="shared" si="35"/>
        <v/>
      </c>
      <c r="R451" s="3"/>
      <c r="S451" s="5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>
        <f>TipoT!C451</f>
        <v>0</v>
      </c>
      <c r="AI451" s="1">
        <f>Áreas!F451</f>
        <v>0</v>
      </c>
      <c r="AJ451" s="1"/>
      <c r="AK451" s="1"/>
      <c r="AL451" s="1">
        <f t="shared" si="34"/>
        <v>0</v>
      </c>
      <c r="AM451" s="1" t="e">
        <f>IF(C451=0,0,VLOOKUP(C451,TipoT!$C$7:$G$506,5,0))</f>
        <v>#N/A</v>
      </c>
    </row>
    <row r="452" spans="3:39" ht="25.35" customHeight="1" thickTop="1" thickBot="1" x14ac:dyDescent="0.3">
      <c r="C452" s="11" t="str">
        <f>IF(TipoT!C452=0,"",TipoT!C452)</f>
        <v/>
      </c>
      <c r="D452" s="45" t="str">
        <f>IF(C452="","",VLOOKUP(C452,TipoT!$C$7:$E$506,2,0))</f>
        <v/>
      </c>
      <c r="E452" s="43"/>
      <c r="F452" s="43"/>
      <c r="G452" s="8" t="str">
        <f t="shared" si="31"/>
        <v/>
      </c>
      <c r="H452" s="13"/>
      <c r="I452" s="11" t="str">
        <f>IF(C452="","",VLOOKUP(C452,TipoT!$C$7:$F$506,4,0))</f>
        <v/>
      </c>
      <c r="J452" s="11" t="str">
        <f>IF(I452="","",VLOOKUP(I452,Empleados!$C$7:$F$1006,4,0))</f>
        <v/>
      </c>
      <c r="K452" s="11" t="str">
        <f>IF(C452="","",VLOOKUP(C452,TipoT!$C$7:$G$506,5,0))</f>
        <v/>
      </c>
      <c r="L452" s="3"/>
      <c r="M452" s="68"/>
      <c r="N452" s="31"/>
      <c r="O452" s="70" t="str">
        <f t="shared" si="32"/>
        <v/>
      </c>
      <c r="P452" s="70" t="str">
        <f t="shared" si="33"/>
        <v/>
      </c>
      <c r="Q452" s="70" t="str">
        <f t="shared" si="35"/>
        <v/>
      </c>
      <c r="R452" s="3"/>
      <c r="S452" s="5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>
        <f>TipoT!C452</f>
        <v>0</v>
      </c>
      <c r="AI452" s="1">
        <f>Áreas!F452</f>
        <v>0</v>
      </c>
      <c r="AJ452" s="1"/>
      <c r="AK452" s="1"/>
      <c r="AL452" s="1">
        <f t="shared" si="34"/>
        <v>0</v>
      </c>
      <c r="AM452" s="1" t="e">
        <f>IF(C452=0,0,VLOOKUP(C452,TipoT!$C$7:$G$506,5,0))</f>
        <v>#N/A</v>
      </c>
    </row>
    <row r="453" spans="3:39" ht="25.35" customHeight="1" thickTop="1" thickBot="1" x14ac:dyDescent="0.3">
      <c r="C453" s="11" t="str">
        <f>IF(TipoT!C453=0,"",TipoT!C453)</f>
        <v/>
      </c>
      <c r="D453" s="45" t="str">
        <f>IF(C453="","",VLOOKUP(C453,TipoT!$C$7:$E$506,2,0))</f>
        <v/>
      </c>
      <c r="E453" s="43"/>
      <c r="F453" s="43"/>
      <c r="G453" s="8" t="str">
        <f t="shared" si="31"/>
        <v/>
      </c>
      <c r="H453" s="13"/>
      <c r="I453" s="11" t="str">
        <f>IF(C453="","",VLOOKUP(C453,TipoT!$C$7:$F$506,4,0))</f>
        <v/>
      </c>
      <c r="J453" s="11" t="str">
        <f>IF(I453="","",VLOOKUP(I453,Empleados!$C$7:$F$1006,4,0))</f>
        <v/>
      </c>
      <c r="K453" s="11" t="str">
        <f>IF(C453="","",VLOOKUP(C453,TipoT!$C$7:$G$506,5,0))</f>
        <v/>
      </c>
      <c r="L453" s="3"/>
      <c r="M453" s="68"/>
      <c r="N453" s="31"/>
      <c r="O453" s="70" t="str">
        <f t="shared" si="32"/>
        <v/>
      </c>
      <c r="P453" s="70" t="str">
        <f t="shared" si="33"/>
        <v/>
      </c>
      <c r="Q453" s="70" t="str">
        <f t="shared" si="35"/>
        <v/>
      </c>
      <c r="R453" s="3"/>
      <c r="S453" s="5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>
        <f>TipoT!C453</f>
        <v>0</v>
      </c>
      <c r="AI453" s="1">
        <f>Áreas!F453</f>
        <v>0</v>
      </c>
      <c r="AJ453" s="1"/>
      <c r="AK453" s="1"/>
      <c r="AL453" s="1">
        <f t="shared" si="34"/>
        <v>0</v>
      </c>
      <c r="AM453" s="1" t="e">
        <f>IF(C453=0,0,VLOOKUP(C453,TipoT!$C$7:$G$506,5,0))</f>
        <v>#N/A</v>
      </c>
    </row>
    <row r="454" spans="3:39" ht="25.35" customHeight="1" thickTop="1" thickBot="1" x14ac:dyDescent="0.3">
      <c r="C454" s="11" t="str">
        <f>IF(TipoT!C454=0,"",TipoT!C454)</f>
        <v/>
      </c>
      <c r="D454" s="45" t="str">
        <f>IF(C454="","",VLOOKUP(C454,TipoT!$C$7:$E$506,2,0))</f>
        <v/>
      </c>
      <c r="E454" s="43"/>
      <c r="F454" s="43"/>
      <c r="G454" s="8" t="str">
        <f t="shared" si="31"/>
        <v/>
      </c>
      <c r="H454" s="13"/>
      <c r="I454" s="11" t="str">
        <f>IF(C454="","",VLOOKUP(C454,TipoT!$C$7:$F$506,4,0))</f>
        <v/>
      </c>
      <c r="J454" s="11" t="str">
        <f>IF(I454="","",VLOOKUP(I454,Empleados!$C$7:$F$1006,4,0))</f>
        <v/>
      </c>
      <c r="K454" s="11" t="str">
        <f>IF(C454="","",VLOOKUP(C454,TipoT!$C$7:$G$506,5,0))</f>
        <v/>
      </c>
      <c r="L454" s="3"/>
      <c r="M454" s="68"/>
      <c r="N454" s="31"/>
      <c r="O454" s="70" t="str">
        <f t="shared" si="32"/>
        <v/>
      </c>
      <c r="P454" s="70" t="str">
        <f t="shared" si="33"/>
        <v/>
      </c>
      <c r="Q454" s="70" t="str">
        <f t="shared" si="35"/>
        <v/>
      </c>
      <c r="R454" s="3"/>
      <c r="S454" s="5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>
        <f>TipoT!C454</f>
        <v>0</v>
      </c>
      <c r="AI454" s="1">
        <f>Áreas!F454</f>
        <v>0</v>
      </c>
      <c r="AJ454" s="1"/>
      <c r="AK454" s="1"/>
      <c r="AL454" s="1">
        <f t="shared" si="34"/>
        <v>0</v>
      </c>
      <c r="AM454" s="1" t="e">
        <f>IF(C454=0,0,VLOOKUP(C454,TipoT!$C$7:$G$506,5,0))</f>
        <v>#N/A</v>
      </c>
    </row>
    <row r="455" spans="3:39" ht="25.35" customHeight="1" thickTop="1" thickBot="1" x14ac:dyDescent="0.3">
      <c r="C455" s="11" t="str">
        <f>IF(TipoT!C455=0,"",TipoT!C455)</f>
        <v/>
      </c>
      <c r="D455" s="45" t="str">
        <f>IF(C455="","",VLOOKUP(C455,TipoT!$C$7:$E$506,2,0))</f>
        <v/>
      </c>
      <c r="E455" s="43"/>
      <c r="F455" s="43"/>
      <c r="G455" s="8" t="str">
        <f t="shared" ref="G455:G518" si="36">IF(F455=0,"",F455+1-E455)</f>
        <v/>
      </c>
      <c r="H455" s="13"/>
      <c r="I455" s="11" t="str">
        <f>IF(C455="","",VLOOKUP(C455,TipoT!$C$7:$F$506,4,0))</f>
        <v/>
      </c>
      <c r="J455" s="11" t="str">
        <f>IF(I455="","",VLOOKUP(I455,Empleados!$C$7:$F$1006,4,0))</f>
        <v/>
      </c>
      <c r="K455" s="11" t="str">
        <f>IF(C455="","",VLOOKUP(C455,TipoT!$C$7:$G$506,5,0))</f>
        <v/>
      </c>
      <c r="L455" s="3"/>
      <c r="M455" s="68"/>
      <c r="N455" s="31"/>
      <c r="O455" s="70" t="str">
        <f t="shared" ref="O455:O518" si="37">IF(L455=0,"",M455/L455)</f>
        <v/>
      </c>
      <c r="P455" s="70" t="str">
        <f t="shared" ref="P455:P518" si="38">IF(K455="","",M455/K455)</f>
        <v/>
      </c>
      <c r="Q455" s="70" t="str">
        <f t="shared" si="35"/>
        <v/>
      </c>
      <c r="R455" s="3"/>
      <c r="S455" s="5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>
        <f>TipoT!C455</f>
        <v>0</v>
      </c>
      <c r="AI455" s="1">
        <f>Áreas!F455</f>
        <v>0</v>
      </c>
      <c r="AJ455" s="1"/>
      <c r="AK455" s="1"/>
      <c r="AL455" s="1">
        <f t="shared" ref="AL455:AL518" si="39">IF(E455=0,0,MONTH(E455))</f>
        <v>0</v>
      </c>
      <c r="AM455" s="1" t="e">
        <f>IF(C455=0,0,VLOOKUP(C455,TipoT!$C$7:$G$506,5,0))</f>
        <v>#N/A</v>
      </c>
    </row>
    <row r="456" spans="3:39" ht="25.35" customHeight="1" thickTop="1" thickBot="1" x14ac:dyDescent="0.3">
      <c r="C456" s="11" t="str">
        <f>IF(TipoT!C456=0,"",TipoT!C456)</f>
        <v/>
      </c>
      <c r="D456" s="45" t="str">
        <f>IF(C456="","",VLOOKUP(C456,TipoT!$C$7:$E$506,2,0))</f>
        <v/>
      </c>
      <c r="E456" s="43"/>
      <c r="F456" s="43"/>
      <c r="G456" s="8" t="str">
        <f t="shared" si="36"/>
        <v/>
      </c>
      <c r="H456" s="13"/>
      <c r="I456" s="11" t="str">
        <f>IF(C456="","",VLOOKUP(C456,TipoT!$C$7:$F$506,4,0))</f>
        <v/>
      </c>
      <c r="J456" s="11" t="str">
        <f>IF(I456="","",VLOOKUP(I456,Empleados!$C$7:$F$1006,4,0))</f>
        <v/>
      </c>
      <c r="K456" s="11" t="str">
        <f>IF(C456="","",VLOOKUP(C456,TipoT!$C$7:$G$506,5,0))</f>
        <v/>
      </c>
      <c r="L456" s="3"/>
      <c r="M456" s="68"/>
      <c r="N456" s="31"/>
      <c r="O456" s="70" t="str">
        <f t="shared" si="37"/>
        <v/>
      </c>
      <c r="P456" s="70" t="str">
        <f t="shared" si="38"/>
        <v/>
      </c>
      <c r="Q456" s="70" t="str">
        <f t="shared" ref="Q456:Q519" si="40">IFERROR(IF(L456=0,"",P456/L456), "")</f>
        <v/>
      </c>
      <c r="R456" s="3"/>
      <c r="S456" s="5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>
        <f>TipoT!C456</f>
        <v>0</v>
      </c>
      <c r="AI456" s="1">
        <f>Áreas!F456</f>
        <v>0</v>
      </c>
      <c r="AJ456" s="1"/>
      <c r="AK456" s="1"/>
      <c r="AL456" s="1">
        <f t="shared" si="39"/>
        <v>0</v>
      </c>
      <c r="AM456" s="1" t="e">
        <f>IF(C456=0,0,VLOOKUP(C456,TipoT!$C$7:$G$506,5,0))</f>
        <v>#N/A</v>
      </c>
    </row>
    <row r="457" spans="3:39" ht="25.35" customHeight="1" thickTop="1" thickBot="1" x14ac:dyDescent="0.3">
      <c r="C457" s="11" t="str">
        <f>IF(TipoT!C457=0,"",TipoT!C457)</f>
        <v/>
      </c>
      <c r="D457" s="45" t="str">
        <f>IF(C457="","",VLOOKUP(C457,TipoT!$C$7:$E$506,2,0))</f>
        <v/>
      </c>
      <c r="E457" s="43"/>
      <c r="F457" s="43"/>
      <c r="G457" s="8" t="str">
        <f t="shared" si="36"/>
        <v/>
      </c>
      <c r="H457" s="13"/>
      <c r="I457" s="11" t="str">
        <f>IF(C457="","",VLOOKUP(C457,TipoT!$C$7:$F$506,4,0))</f>
        <v/>
      </c>
      <c r="J457" s="11" t="str">
        <f>IF(I457="","",VLOOKUP(I457,Empleados!$C$7:$F$1006,4,0))</f>
        <v/>
      </c>
      <c r="K457" s="11" t="str">
        <f>IF(C457="","",VLOOKUP(C457,TipoT!$C$7:$G$506,5,0))</f>
        <v/>
      </c>
      <c r="L457" s="3"/>
      <c r="M457" s="68"/>
      <c r="N457" s="31"/>
      <c r="O457" s="70" t="str">
        <f t="shared" si="37"/>
        <v/>
      </c>
      <c r="P457" s="70" t="str">
        <f t="shared" si="38"/>
        <v/>
      </c>
      <c r="Q457" s="70" t="str">
        <f t="shared" si="40"/>
        <v/>
      </c>
      <c r="R457" s="3"/>
      <c r="S457" s="5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>
        <f>TipoT!C457</f>
        <v>0</v>
      </c>
      <c r="AI457" s="1">
        <f>Áreas!F457</f>
        <v>0</v>
      </c>
      <c r="AJ457" s="1"/>
      <c r="AK457" s="1"/>
      <c r="AL457" s="1">
        <f t="shared" si="39"/>
        <v>0</v>
      </c>
      <c r="AM457" s="1" t="e">
        <f>IF(C457=0,0,VLOOKUP(C457,TipoT!$C$7:$G$506,5,0))</f>
        <v>#N/A</v>
      </c>
    </row>
    <row r="458" spans="3:39" ht="25.35" customHeight="1" thickTop="1" thickBot="1" x14ac:dyDescent="0.3">
      <c r="C458" s="11" t="str">
        <f>IF(TipoT!C458=0,"",TipoT!C458)</f>
        <v/>
      </c>
      <c r="D458" s="45" t="str">
        <f>IF(C458="","",VLOOKUP(C458,TipoT!$C$7:$E$506,2,0))</f>
        <v/>
      </c>
      <c r="E458" s="43"/>
      <c r="F458" s="43"/>
      <c r="G458" s="8" t="str">
        <f t="shared" si="36"/>
        <v/>
      </c>
      <c r="H458" s="13"/>
      <c r="I458" s="11" t="str">
        <f>IF(C458="","",VLOOKUP(C458,TipoT!$C$7:$F$506,4,0))</f>
        <v/>
      </c>
      <c r="J458" s="11" t="str">
        <f>IF(I458="","",VLOOKUP(I458,Empleados!$C$7:$F$1006,4,0))</f>
        <v/>
      </c>
      <c r="K458" s="11" t="str">
        <f>IF(C458="","",VLOOKUP(C458,TipoT!$C$7:$G$506,5,0))</f>
        <v/>
      </c>
      <c r="L458" s="3"/>
      <c r="M458" s="68"/>
      <c r="N458" s="31"/>
      <c r="O458" s="70" t="str">
        <f t="shared" si="37"/>
        <v/>
      </c>
      <c r="P458" s="70" t="str">
        <f t="shared" si="38"/>
        <v/>
      </c>
      <c r="Q458" s="70" t="str">
        <f t="shared" si="40"/>
        <v/>
      </c>
      <c r="R458" s="3"/>
      <c r="S458" s="5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>
        <f>TipoT!C458</f>
        <v>0</v>
      </c>
      <c r="AI458" s="1">
        <f>Áreas!F458</f>
        <v>0</v>
      </c>
      <c r="AJ458" s="1"/>
      <c r="AK458" s="1"/>
      <c r="AL458" s="1">
        <f t="shared" si="39"/>
        <v>0</v>
      </c>
      <c r="AM458" s="1" t="e">
        <f>IF(C458=0,0,VLOOKUP(C458,TipoT!$C$7:$G$506,5,0))</f>
        <v>#N/A</v>
      </c>
    </row>
    <row r="459" spans="3:39" ht="25.35" customHeight="1" thickTop="1" thickBot="1" x14ac:dyDescent="0.3">
      <c r="C459" s="11" t="str">
        <f>IF(TipoT!C459=0,"",TipoT!C459)</f>
        <v/>
      </c>
      <c r="D459" s="45" t="str">
        <f>IF(C459="","",VLOOKUP(C459,TipoT!$C$7:$E$506,2,0))</f>
        <v/>
      </c>
      <c r="E459" s="43"/>
      <c r="F459" s="43"/>
      <c r="G459" s="8" t="str">
        <f t="shared" si="36"/>
        <v/>
      </c>
      <c r="H459" s="13"/>
      <c r="I459" s="11" t="str">
        <f>IF(C459="","",VLOOKUP(C459,TipoT!$C$7:$F$506,4,0))</f>
        <v/>
      </c>
      <c r="J459" s="11" t="str">
        <f>IF(I459="","",VLOOKUP(I459,Empleados!$C$7:$F$1006,4,0))</f>
        <v/>
      </c>
      <c r="K459" s="11" t="str">
        <f>IF(C459="","",VLOOKUP(C459,TipoT!$C$7:$G$506,5,0))</f>
        <v/>
      </c>
      <c r="L459" s="3"/>
      <c r="M459" s="68"/>
      <c r="N459" s="31"/>
      <c r="O459" s="70" t="str">
        <f t="shared" si="37"/>
        <v/>
      </c>
      <c r="P459" s="70" t="str">
        <f t="shared" si="38"/>
        <v/>
      </c>
      <c r="Q459" s="70" t="str">
        <f t="shared" si="40"/>
        <v/>
      </c>
      <c r="R459" s="3"/>
      <c r="S459" s="5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>
        <f>TipoT!C459</f>
        <v>0</v>
      </c>
      <c r="AI459" s="1">
        <f>Áreas!F459</f>
        <v>0</v>
      </c>
      <c r="AJ459" s="1"/>
      <c r="AK459" s="1"/>
      <c r="AL459" s="1">
        <f t="shared" si="39"/>
        <v>0</v>
      </c>
      <c r="AM459" s="1" t="e">
        <f>IF(C459=0,0,VLOOKUP(C459,TipoT!$C$7:$G$506,5,0))</f>
        <v>#N/A</v>
      </c>
    </row>
    <row r="460" spans="3:39" ht="25.35" customHeight="1" thickTop="1" thickBot="1" x14ac:dyDescent="0.3">
      <c r="C460" s="11" t="str">
        <f>IF(TipoT!C460=0,"",TipoT!C460)</f>
        <v/>
      </c>
      <c r="D460" s="45" t="str">
        <f>IF(C460="","",VLOOKUP(C460,TipoT!$C$7:$E$506,2,0))</f>
        <v/>
      </c>
      <c r="E460" s="43"/>
      <c r="F460" s="43"/>
      <c r="G460" s="8" t="str">
        <f t="shared" si="36"/>
        <v/>
      </c>
      <c r="H460" s="13"/>
      <c r="I460" s="11" t="str">
        <f>IF(C460="","",VLOOKUP(C460,TipoT!$C$7:$F$506,4,0))</f>
        <v/>
      </c>
      <c r="J460" s="11" t="str">
        <f>IF(I460="","",VLOOKUP(I460,Empleados!$C$7:$F$1006,4,0))</f>
        <v/>
      </c>
      <c r="K460" s="11" t="str">
        <f>IF(C460="","",VLOOKUP(C460,TipoT!$C$7:$G$506,5,0))</f>
        <v/>
      </c>
      <c r="L460" s="3"/>
      <c r="M460" s="68"/>
      <c r="N460" s="31"/>
      <c r="O460" s="70" t="str">
        <f t="shared" si="37"/>
        <v/>
      </c>
      <c r="P460" s="70" t="str">
        <f t="shared" si="38"/>
        <v/>
      </c>
      <c r="Q460" s="70" t="str">
        <f t="shared" si="40"/>
        <v/>
      </c>
      <c r="R460" s="3"/>
      <c r="S460" s="5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>
        <f>TipoT!C460</f>
        <v>0</v>
      </c>
      <c r="AI460" s="1">
        <f>Áreas!F460</f>
        <v>0</v>
      </c>
      <c r="AJ460" s="1"/>
      <c r="AK460" s="1"/>
      <c r="AL460" s="1">
        <f t="shared" si="39"/>
        <v>0</v>
      </c>
      <c r="AM460" s="1" t="e">
        <f>IF(C460=0,0,VLOOKUP(C460,TipoT!$C$7:$G$506,5,0))</f>
        <v>#N/A</v>
      </c>
    </row>
    <row r="461" spans="3:39" ht="25.35" customHeight="1" thickTop="1" thickBot="1" x14ac:dyDescent="0.3">
      <c r="C461" s="11" t="str">
        <f>IF(TipoT!C461=0,"",TipoT!C461)</f>
        <v/>
      </c>
      <c r="D461" s="45" t="str">
        <f>IF(C461="","",VLOOKUP(C461,TipoT!$C$7:$E$506,2,0))</f>
        <v/>
      </c>
      <c r="E461" s="43"/>
      <c r="F461" s="43"/>
      <c r="G461" s="8" t="str">
        <f t="shared" si="36"/>
        <v/>
      </c>
      <c r="H461" s="13"/>
      <c r="I461" s="11" t="str">
        <f>IF(C461="","",VLOOKUP(C461,TipoT!$C$7:$F$506,4,0))</f>
        <v/>
      </c>
      <c r="J461" s="11" t="str">
        <f>IF(I461="","",VLOOKUP(I461,Empleados!$C$7:$F$1006,4,0))</f>
        <v/>
      </c>
      <c r="K461" s="11" t="str">
        <f>IF(C461="","",VLOOKUP(C461,TipoT!$C$7:$G$506,5,0))</f>
        <v/>
      </c>
      <c r="L461" s="3"/>
      <c r="M461" s="68"/>
      <c r="N461" s="31"/>
      <c r="O461" s="70" t="str">
        <f t="shared" si="37"/>
        <v/>
      </c>
      <c r="P461" s="70" t="str">
        <f t="shared" si="38"/>
        <v/>
      </c>
      <c r="Q461" s="70" t="str">
        <f t="shared" si="40"/>
        <v/>
      </c>
      <c r="R461" s="3"/>
      <c r="S461" s="5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>
        <f>TipoT!C461</f>
        <v>0</v>
      </c>
      <c r="AI461" s="1">
        <f>Áreas!F461</f>
        <v>0</v>
      </c>
      <c r="AJ461" s="1"/>
      <c r="AK461" s="1"/>
      <c r="AL461" s="1">
        <f t="shared" si="39"/>
        <v>0</v>
      </c>
      <c r="AM461" s="1" t="e">
        <f>IF(C461=0,0,VLOOKUP(C461,TipoT!$C$7:$G$506,5,0))</f>
        <v>#N/A</v>
      </c>
    </row>
    <row r="462" spans="3:39" ht="25.35" customHeight="1" thickTop="1" thickBot="1" x14ac:dyDescent="0.3">
      <c r="C462" s="11" t="str">
        <f>IF(TipoT!C462=0,"",TipoT!C462)</f>
        <v/>
      </c>
      <c r="D462" s="45" t="str">
        <f>IF(C462="","",VLOOKUP(C462,TipoT!$C$7:$E$506,2,0))</f>
        <v/>
      </c>
      <c r="E462" s="43"/>
      <c r="F462" s="43"/>
      <c r="G462" s="8" t="str">
        <f t="shared" si="36"/>
        <v/>
      </c>
      <c r="H462" s="13"/>
      <c r="I462" s="11" t="str">
        <f>IF(C462="","",VLOOKUP(C462,TipoT!$C$7:$F$506,4,0))</f>
        <v/>
      </c>
      <c r="J462" s="11" t="str">
        <f>IF(I462="","",VLOOKUP(I462,Empleados!$C$7:$F$1006,4,0))</f>
        <v/>
      </c>
      <c r="K462" s="11" t="str">
        <f>IF(C462="","",VLOOKUP(C462,TipoT!$C$7:$G$506,5,0))</f>
        <v/>
      </c>
      <c r="L462" s="3"/>
      <c r="M462" s="68"/>
      <c r="N462" s="31"/>
      <c r="O462" s="70" t="str">
        <f t="shared" si="37"/>
        <v/>
      </c>
      <c r="P462" s="70" t="str">
        <f t="shared" si="38"/>
        <v/>
      </c>
      <c r="Q462" s="70" t="str">
        <f t="shared" si="40"/>
        <v/>
      </c>
      <c r="R462" s="3"/>
      <c r="S462" s="5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>
        <f>TipoT!C462</f>
        <v>0</v>
      </c>
      <c r="AI462" s="1">
        <f>Áreas!F462</f>
        <v>0</v>
      </c>
      <c r="AJ462" s="1"/>
      <c r="AK462" s="1"/>
      <c r="AL462" s="1">
        <f t="shared" si="39"/>
        <v>0</v>
      </c>
      <c r="AM462" s="1" t="e">
        <f>IF(C462=0,0,VLOOKUP(C462,TipoT!$C$7:$G$506,5,0))</f>
        <v>#N/A</v>
      </c>
    </row>
    <row r="463" spans="3:39" ht="25.35" customHeight="1" thickTop="1" thickBot="1" x14ac:dyDescent="0.3">
      <c r="C463" s="11" t="str">
        <f>IF(TipoT!C463=0,"",TipoT!C463)</f>
        <v/>
      </c>
      <c r="D463" s="45" t="str">
        <f>IF(C463="","",VLOOKUP(C463,TipoT!$C$7:$E$506,2,0))</f>
        <v/>
      </c>
      <c r="E463" s="43"/>
      <c r="F463" s="43"/>
      <c r="G463" s="8" t="str">
        <f t="shared" si="36"/>
        <v/>
      </c>
      <c r="H463" s="13"/>
      <c r="I463" s="11" t="str">
        <f>IF(C463="","",VLOOKUP(C463,TipoT!$C$7:$F$506,4,0))</f>
        <v/>
      </c>
      <c r="J463" s="11" t="str">
        <f>IF(I463="","",VLOOKUP(I463,Empleados!$C$7:$F$1006,4,0))</f>
        <v/>
      </c>
      <c r="K463" s="11" t="str">
        <f>IF(C463="","",VLOOKUP(C463,TipoT!$C$7:$G$506,5,0))</f>
        <v/>
      </c>
      <c r="L463" s="3"/>
      <c r="M463" s="68"/>
      <c r="N463" s="31"/>
      <c r="O463" s="70" t="str">
        <f t="shared" si="37"/>
        <v/>
      </c>
      <c r="P463" s="70" t="str">
        <f t="shared" si="38"/>
        <v/>
      </c>
      <c r="Q463" s="70" t="str">
        <f t="shared" si="40"/>
        <v/>
      </c>
      <c r="R463" s="3"/>
      <c r="S463" s="5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>
        <f>TipoT!C463</f>
        <v>0</v>
      </c>
      <c r="AI463" s="1">
        <f>Áreas!F463</f>
        <v>0</v>
      </c>
      <c r="AJ463" s="1"/>
      <c r="AK463" s="1"/>
      <c r="AL463" s="1">
        <f t="shared" si="39"/>
        <v>0</v>
      </c>
      <c r="AM463" s="1" t="e">
        <f>IF(C463=0,0,VLOOKUP(C463,TipoT!$C$7:$G$506,5,0))</f>
        <v>#N/A</v>
      </c>
    </row>
    <row r="464" spans="3:39" ht="25.35" customHeight="1" thickTop="1" thickBot="1" x14ac:dyDescent="0.3">
      <c r="C464" s="11" t="str">
        <f>IF(TipoT!C464=0,"",TipoT!C464)</f>
        <v/>
      </c>
      <c r="D464" s="45" t="str">
        <f>IF(C464="","",VLOOKUP(C464,TipoT!$C$7:$E$506,2,0))</f>
        <v/>
      </c>
      <c r="E464" s="43"/>
      <c r="F464" s="43"/>
      <c r="G464" s="8" t="str">
        <f t="shared" si="36"/>
        <v/>
      </c>
      <c r="H464" s="13"/>
      <c r="I464" s="11" t="str">
        <f>IF(C464="","",VLOOKUP(C464,TipoT!$C$7:$F$506,4,0))</f>
        <v/>
      </c>
      <c r="J464" s="11" t="str">
        <f>IF(I464="","",VLOOKUP(I464,Empleados!$C$7:$F$1006,4,0))</f>
        <v/>
      </c>
      <c r="K464" s="11" t="str">
        <f>IF(C464="","",VLOOKUP(C464,TipoT!$C$7:$G$506,5,0))</f>
        <v/>
      </c>
      <c r="L464" s="3"/>
      <c r="M464" s="68"/>
      <c r="N464" s="31"/>
      <c r="O464" s="70" t="str">
        <f t="shared" si="37"/>
        <v/>
      </c>
      <c r="P464" s="70" t="str">
        <f t="shared" si="38"/>
        <v/>
      </c>
      <c r="Q464" s="70" t="str">
        <f t="shared" si="40"/>
        <v/>
      </c>
      <c r="R464" s="3"/>
      <c r="S464" s="5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>
        <f>TipoT!C464</f>
        <v>0</v>
      </c>
      <c r="AI464" s="1">
        <f>Áreas!F464</f>
        <v>0</v>
      </c>
      <c r="AJ464" s="1"/>
      <c r="AK464" s="1"/>
      <c r="AL464" s="1">
        <f t="shared" si="39"/>
        <v>0</v>
      </c>
      <c r="AM464" s="1" t="e">
        <f>IF(C464=0,0,VLOOKUP(C464,TipoT!$C$7:$G$506,5,0))</f>
        <v>#N/A</v>
      </c>
    </row>
    <row r="465" spans="3:39" ht="25.35" customHeight="1" thickTop="1" thickBot="1" x14ac:dyDescent="0.3">
      <c r="C465" s="11" t="str">
        <f>IF(TipoT!C465=0,"",TipoT!C465)</f>
        <v/>
      </c>
      <c r="D465" s="45" t="str">
        <f>IF(C465="","",VLOOKUP(C465,TipoT!$C$7:$E$506,2,0))</f>
        <v/>
      </c>
      <c r="E465" s="43"/>
      <c r="F465" s="43"/>
      <c r="G465" s="8" t="str">
        <f t="shared" si="36"/>
        <v/>
      </c>
      <c r="H465" s="13"/>
      <c r="I465" s="11" t="str">
        <f>IF(C465="","",VLOOKUP(C465,TipoT!$C$7:$F$506,4,0))</f>
        <v/>
      </c>
      <c r="J465" s="11" t="str">
        <f>IF(I465="","",VLOOKUP(I465,Empleados!$C$7:$F$1006,4,0))</f>
        <v/>
      </c>
      <c r="K465" s="11" t="str">
        <f>IF(C465="","",VLOOKUP(C465,TipoT!$C$7:$G$506,5,0))</f>
        <v/>
      </c>
      <c r="L465" s="3"/>
      <c r="M465" s="68"/>
      <c r="N465" s="31"/>
      <c r="O465" s="70" t="str">
        <f t="shared" si="37"/>
        <v/>
      </c>
      <c r="P465" s="70" t="str">
        <f t="shared" si="38"/>
        <v/>
      </c>
      <c r="Q465" s="70" t="str">
        <f t="shared" si="40"/>
        <v/>
      </c>
      <c r="R465" s="3"/>
      <c r="S465" s="5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>
        <f>TipoT!C465</f>
        <v>0</v>
      </c>
      <c r="AI465" s="1">
        <f>Áreas!F465</f>
        <v>0</v>
      </c>
      <c r="AJ465" s="1"/>
      <c r="AK465" s="1"/>
      <c r="AL465" s="1">
        <f t="shared" si="39"/>
        <v>0</v>
      </c>
      <c r="AM465" s="1" t="e">
        <f>IF(C465=0,0,VLOOKUP(C465,TipoT!$C$7:$G$506,5,0))</f>
        <v>#N/A</v>
      </c>
    </row>
    <row r="466" spans="3:39" ht="25.35" customHeight="1" thickTop="1" thickBot="1" x14ac:dyDescent="0.3">
      <c r="C466" s="11" t="str">
        <f>IF(TipoT!C466=0,"",TipoT!C466)</f>
        <v/>
      </c>
      <c r="D466" s="45" t="str">
        <f>IF(C466="","",VLOOKUP(C466,TipoT!$C$7:$E$506,2,0))</f>
        <v/>
      </c>
      <c r="E466" s="43"/>
      <c r="F466" s="43"/>
      <c r="G466" s="8" t="str">
        <f t="shared" si="36"/>
        <v/>
      </c>
      <c r="H466" s="13"/>
      <c r="I466" s="11" t="str">
        <f>IF(C466="","",VLOOKUP(C466,TipoT!$C$7:$F$506,4,0))</f>
        <v/>
      </c>
      <c r="J466" s="11" t="str">
        <f>IF(I466="","",VLOOKUP(I466,Empleados!$C$7:$F$1006,4,0))</f>
        <v/>
      </c>
      <c r="K466" s="11" t="str">
        <f>IF(C466="","",VLOOKUP(C466,TipoT!$C$7:$G$506,5,0))</f>
        <v/>
      </c>
      <c r="L466" s="3"/>
      <c r="M466" s="68"/>
      <c r="N466" s="31"/>
      <c r="O466" s="70" t="str">
        <f t="shared" si="37"/>
        <v/>
      </c>
      <c r="P466" s="70" t="str">
        <f t="shared" si="38"/>
        <v/>
      </c>
      <c r="Q466" s="70" t="str">
        <f t="shared" si="40"/>
        <v/>
      </c>
      <c r="R466" s="3"/>
      <c r="S466" s="5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>
        <f>TipoT!C466</f>
        <v>0</v>
      </c>
      <c r="AI466" s="1">
        <f>Áreas!F466</f>
        <v>0</v>
      </c>
      <c r="AJ466" s="1"/>
      <c r="AK466" s="1"/>
      <c r="AL466" s="1">
        <f t="shared" si="39"/>
        <v>0</v>
      </c>
      <c r="AM466" s="1" t="e">
        <f>IF(C466=0,0,VLOOKUP(C466,TipoT!$C$7:$G$506,5,0))</f>
        <v>#N/A</v>
      </c>
    </row>
    <row r="467" spans="3:39" ht="25.35" customHeight="1" thickTop="1" thickBot="1" x14ac:dyDescent="0.3">
      <c r="C467" s="11" t="str">
        <f>IF(TipoT!C467=0,"",TipoT!C467)</f>
        <v/>
      </c>
      <c r="D467" s="45" t="str">
        <f>IF(C467="","",VLOOKUP(C467,TipoT!$C$7:$E$506,2,0))</f>
        <v/>
      </c>
      <c r="E467" s="43"/>
      <c r="F467" s="43"/>
      <c r="G467" s="8" t="str">
        <f t="shared" si="36"/>
        <v/>
      </c>
      <c r="H467" s="13"/>
      <c r="I467" s="11" t="str">
        <f>IF(C467="","",VLOOKUP(C467,TipoT!$C$7:$F$506,4,0))</f>
        <v/>
      </c>
      <c r="J467" s="11" t="str">
        <f>IF(I467="","",VLOOKUP(I467,Empleados!$C$7:$F$1006,4,0))</f>
        <v/>
      </c>
      <c r="K467" s="11" t="str">
        <f>IF(C467="","",VLOOKUP(C467,TipoT!$C$7:$G$506,5,0))</f>
        <v/>
      </c>
      <c r="L467" s="3"/>
      <c r="M467" s="68"/>
      <c r="N467" s="31"/>
      <c r="O467" s="70" t="str">
        <f t="shared" si="37"/>
        <v/>
      </c>
      <c r="P467" s="70" t="str">
        <f t="shared" si="38"/>
        <v/>
      </c>
      <c r="Q467" s="70" t="str">
        <f t="shared" si="40"/>
        <v/>
      </c>
      <c r="R467" s="3"/>
      <c r="S467" s="5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>
        <f>TipoT!C467</f>
        <v>0</v>
      </c>
      <c r="AI467" s="1">
        <f>Áreas!F467</f>
        <v>0</v>
      </c>
      <c r="AJ467" s="1"/>
      <c r="AK467" s="1"/>
      <c r="AL467" s="1">
        <f t="shared" si="39"/>
        <v>0</v>
      </c>
      <c r="AM467" s="1" t="e">
        <f>IF(C467=0,0,VLOOKUP(C467,TipoT!$C$7:$G$506,5,0))</f>
        <v>#N/A</v>
      </c>
    </row>
    <row r="468" spans="3:39" ht="25.35" customHeight="1" thickTop="1" thickBot="1" x14ac:dyDescent="0.3">
      <c r="C468" s="11" t="str">
        <f>IF(TipoT!C468=0,"",TipoT!C468)</f>
        <v/>
      </c>
      <c r="D468" s="45" t="str">
        <f>IF(C468="","",VLOOKUP(C468,TipoT!$C$7:$E$506,2,0))</f>
        <v/>
      </c>
      <c r="E468" s="43"/>
      <c r="F468" s="43"/>
      <c r="G468" s="8" t="str">
        <f t="shared" si="36"/>
        <v/>
      </c>
      <c r="H468" s="13"/>
      <c r="I468" s="11" t="str">
        <f>IF(C468="","",VLOOKUP(C468,TipoT!$C$7:$F$506,4,0))</f>
        <v/>
      </c>
      <c r="J468" s="11" t="str">
        <f>IF(I468="","",VLOOKUP(I468,Empleados!$C$7:$F$1006,4,0))</f>
        <v/>
      </c>
      <c r="K468" s="11" t="str">
        <f>IF(C468="","",VLOOKUP(C468,TipoT!$C$7:$G$506,5,0))</f>
        <v/>
      </c>
      <c r="L468" s="3"/>
      <c r="M468" s="68"/>
      <c r="N468" s="31"/>
      <c r="O468" s="70" t="str">
        <f t="shared" si="37"/>
        <v/>
      </c>
      <c r="P468" s="70" t="str">
        <f t="shared" si="38"/>
        <v/>
      </c>
      <c r="Q468" s="70" t="str">
        <f t="shared" si="40"/>
        <v/>
      </c>
      <c r="R468" s="3"/>
      <c r="S468" s="5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>
        <f>TipoT!C468</f>
        <v>0</v>
      </c>
      <c r="AI468" s="1">
        <f>Áreas!F468</f>
        <v>0</v>
      </c>
      <c r="AJ468" s="1"/>
      <c r="AK468" s="1"/>
      <c r="AL468" s="1">
        <f t="shared" si="39"/>
        <v>0</v>
      </c>
      <c r="AM468" s="1" t="e">
        <f>IF(C468=0,0,VLOOKUP(C468,TipoT!$C$7:$G$506,5,0))</f>
        <v>#N/A</v>
      </c>
    </row>
    <row r="469" spans="3:39" ht="25.35" customHeight="1" thickTop="1" thickBot="1" x14ac:dyDescent="0.3">
      <c r="C469" s="11" t="str">
        <f>IF(TipoT!C469=0,"",TipoT!C469)</f>
        <v/>
      </c>
      <c r="D469" s="45" t="str">
        <f>IF(C469="","",VLOOKUP(C469,TipoT!$C$7:$E$506,2,0))</f>
        <v/>
      </c>
      <c r="E469" s="43"/>
      <c r="F469" s="43"/>
      <c r="G469" s="8" t="str">
        <f t="shared" si="36"/>
        <v/>
      </c>
      <c r="H469" s="13"/>
      <c r="I469" s="11" t="str">
        <f>IF(C469="","",VLOOKUP(C469,TipoT!$C$7:$F$506,4,0))</f>
        <v/>
      </c>
      <c r="J469" s="11" t="str">
        <f>IF(I469="","",VLOOKUP(I469,Empleados!$C$7:$F$1006,4,0))</f>
        <v/>
      </c>
      <c r="K469" s="11" t="str">
        <f>IF(C469="","",VLOOKUP(C469,TipoT!$C$7:$G$506,5,0))</f>
        <v/>
      </c>
      <c r="L469" s="3"/>
      <c r="M469" s="68"/>
      <c r="N469" s="31"/>
      <c r="O469" s="70" t="str">
        <f t="shared" si="37"/>
        <v/>
      </c>
      <c r="P469" s="70" t="str">
        <f t="shared" si="38"/>
        <v/>
      </c>
      <c r="Q469" s="70" t="str">
        <f t="shared" si="40"/>
        <v/>
      </c>
      <c r="R469" s="3"/>
      <c r="S469" s="5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>
        <f>TipoT!C469</f>
        <v>0</v>
      </c>
      <c r="AI469" s="1">
        <f>Áreas!F469</f>
        <v>0</v>
      </c>
      <c r="AJ469" s="1"/>
      <c r="AK469" s="1"/>
      <c r="AL469" s="1">
        <f t="shared" si="39"/>
        <v>0</v>
      </c>
      <c r="AM469" s="1" t="e">
        <f>IF(C469=0,0,VLOOKUP(C469,TipoT!$C$7:$G$506,5,0))</f>
        <v>#N/A</v>
      </c>
    </row>
    <row r="470" spans="3:39" ht="25.35" customHeight="1" thickTop="1" thickBot="1" x14ac:dyDescent="0.3">
      <c r="C470" s="11" t="str">
        <f>IF(TipoT!C470=0,"",TipoT!C470)</f>
        <v/>
      </c>
      <c r="D470" s="45" t="str">
        <f>IF(C470="","",VLOOKUP(C470,TipoT!$C$7:$E$506,2,0))</f>
        <v/>
      </c>
      <c r="E470" s="43"/>
      <c r="F470" s="43"/>
      <c r="G470" s="8" t="str">
        <f t="shared" si="36"/>
        <v/>
      </c>
      <c r="H470" s="13"/>
      <c r="I470" s="11" t="str">
        <f>IF(C470="","",VLOOKUP(C470,TipoT!$C$7:$F$506,4,0))</f>
        <v/>
      </c>
      <c r="J470" s="11" t="str">
        <f>IF(I470="","",VLOOKUP(I470,Empleados!$C$7:$F$1006,4,0))</f>
        <v/>
      </c>
      <c r="K470" s="11" t="str">
        <f>IF(C470="","",VLOOKUP(C470,TipoT!$C$7:$G$506,5,0))</f>
        <v/>
      </c>
      <c r="L470" s="3"/>
      <c r="M470" s="68"/>
      <c r="N470" s="31"/>
      <c r="O470" s="70" t="str">
        <f t="shared" si="37"/>
        <v/>
      </c>
      <c r="P470" s="70" t="str">
        <f t="shared" si="38"/>
        <v/>
      </c>
      <c r="Q470" s="70" t="str">
        <f t="shared" si="40"/>
        <v/>
      </c>
      <c r="R470" s="3"/>
      <c r="S470" s="5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>
        <f>TipoT!C470</f>
        <v>0</v>
      </c>
      <c r="AI470" s="1">
        <f>Áreas!F470</f>
        <v>0</v>
      </c>
      <c r="AJ470" s="1"/>
      <c r="AK470" s="1"/>
      <c r="AL470" s="1">
        <f t="shared" si="39"/>
        <v>0</v>
      </c>
      <c r="AM470" s="1" t="e">
        <f>IF(C470=0,0,VLOOKUP(C470,TipoT!$C$7:$G$506,5,0))</f>
        <v>#N/A</v>
      </c>
    </row>
    <row r="471" spans="3:39" ht="25.35" customHeight="1" thickTop="1" thickBot="1" x14ac:dyDescent="0.3">
      <c r="C471" s="11" t="str">
        <f>IF(TipoT!C471=0,"",TipoT!C471)</f>
        <v/>
      </c>
      <c r="D471" s="45" t="str">
        <f>IF(C471="","",VLOOKUP(C471,TipoT!$C$7:$E$506,2,0))</f>
        <v/>
      </c>
      <c r="E471" s="43"/>
      <c r="F471" s="43"/>
      <c r="G471" s="8" t="str">
        <f t="shared" si="36"/>
        <v/>
      </c>
      <c r="H471" s="13"/>
      <c r="I471" s="11" t="str">
        <f>IF(C471="","",VLOOKUP(C471,TipoT!$C$7:$F$506,4,0))</f>
        <v/>
      </c>
      <c r="J471" s="11" t="str">
        <f>IF(I471="","",VLOOKUP(I471,Empleados!$C$7:$F$1006,4,0))</f>
        <v/>
      </c>
      <c r="K471" s="11" t="str">
        <f>IF(C471="","",VLOOKUP(C471,TipoT!$C$7:$G$506,5,0))</f>
        <v/>
      </c>
      <c r="L471" s="3"/>
      <c r="M471" s="68"/>
      <c r="N471" s="31"/>
      <c r="O471" s="70" t="str">
        <f t="shared" si="37"/>
        <v/>
      </c>
      <c r="P471" s="70" t="str">
        <f t="shared" si="38"/>
        <v/>
      </c>
      <c r="Q471" s="70" t="str">
        <f t="shared" si="40"/>
        <v/>
      </c>
      <c r="R471" s="3"/>
      <c r="S471" s="5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>
        <f>TipoT!C471</f>
        <v>0</v>
      </c>
      <c r="AI471" s="1">
        <f>Áreas!F471</f>
        <v>0</v>
      </c>
      <c r="AJ471" s="1"/>
      <c r="AK471" s="1"/>
      <c r="AL471" s="1">
        <f t="shared" si="39"/>
        <v>0</v>
      </c>
      <c r="AM471" s="1" t="e">
        <f>IF(C471=0,0,VLOOKUP(C471,TipoT!$C$7:$G$506,5,0))</f>
        <v>#N/A</v>
      </c>
    </row>
    <row r="472" spans="3:39" ht="25.35" customHeight="1" thickTop="1" thickBot="1" x14ac:dyDescent="0.3">
      <c r="C472" s="11" t="str">
        <f>IF(TipoT!C472=0,"",TipoT!C472)</f>
        <v/>
      </c>
      <c r="D472" s="45" t="str">
        <f>IF(C472="","",VLOOKUP(C472,TipoT!$C$7:$E$506,2,0))</f>
        <v/>
      </c>
      <c r="E472" s="43"/>
      <c r="F472" s="43"/>
      <c r="G472" s="8" t="str">
        <f t="shared" si="36"/>
        <v/>
      </c>
      <c r="H472" s="13"/>
      <c r="I472" s="11" t="str">
        <f>IF(C472="","",VLOOKUP(C472,TipoT!$C$7:$F$506,4,0))</f>
        <v/>
      </c>
      <c r="J472" s="11" t="str">
        <f>IF(I472="","",VLOOKUP(I472,Empleados!$C$7:$F$1006,4,0))</f>
        <v/>
      </c>
      <c r="K472" s="11" t="str">
        <f>IF(C472="","",VLOOKUP(C472,TipoT!$C$7:$G$506,5,0))</f>
        <v/>
      </c>
      <c r="L472" s="3"/>
      <c r="M472" s="68"/>
      <c r="N472" s="31"/>
      <c r="O472" s="70" t="str">
        <f t="shared" si="37"/>
        <v/>
      </c>
      <c r="P472" s="70" t="str">
        <f t="shared" si="38"/>
        <v/>
      </c>
      <c r="Q472" s="70" t="str">
        <f t="shared" si="40"/>
        <v/>
      </c>
      <c r="R472" s="3"/>
      <c r="S472" s="5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>
        <f>TipoT!C472</f>
        <v>0</v>
      </c>
      <c r="AI472" s="1">
        <f>Áreas!F472</f>
        <v>0</v>
      </c>
      <c r="AJ472" s="1"/>
      <c r="AK472" s="1"/>
      <c r="AL472" s="1">
        <f t="shared" si="39"/>
        <v>0</v>
      </c>
      <c r="AM472" s="1" t="e">
        <f>IF(C472=0,0,VLOOKUP(C472,TipoT!$C$7:$G$506,5,0))</f>
        <v>#N/A</v>
      </c>
    </row>
    <row r="473" spans="3:39" ht="25.35" customHeight="1" thickTop="1" thickBot="1" x14ac:dyDescent="0.3">
      <c r="C473" s="11" t="str">
        <f>IF(TipoT!C473=0,"",TipoT!C473)</f>
        <v/>
      </c>
      <c r="D473" s="45" t="str">
        <f>IF(C473="","",VLOOKUP(C473,TipoT!$C$7:$E$506,2,0))</f>
        <v/>
      </c>
      <c r="E473" s="43"/>
      <c r="F473" s="43"/>
      <c r="G473" s="8" t="str">
        <f t="shared" si="36"/>
        <v/>
      </c>
      <c r="H473" s="13"/>
      <c r="I473" s="11" t="str">
        <f>IF(C473="","",VLOOKUP(C473,TipoT!$C$7:$F$506,4,0))</f>
        <v/>
      </c>
      <c r="J473" s="11" t="str">
        <f>IF(I473="","",VLOOKUP(I473,Empleados!$C$7:$F$1006,4,0))</f>
        <v/>
      </c>
      <c r="K473" s="11" t="str">
        <f>IF(C473="","",VLOOKUP(C473,TipoT!$C$7:$G$506,5,0))</f>
        <v/>
      </c>
      <c r="L473" s="3"/>
      <c r="M473" s="68"/>
      <c r="N473" s="31"/>
      <c r="O473" s="70" t="str">
        <f t="shared" si="37"/>
        <v/>
      </c>
      <c r="P473" s="70" t="str">
        <f t="shared" si="38"/>
        <v/>
      </c>
      <c r="Q473" s="70" t="str">
        <f t="shared" si="40"/>
        <v/>
      </c>
      <c r="R473" s="3"/>
      <c r="S473" s="5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>
        <f>TipoT!C473</f>
        <v>0</v>
      </c>
      <c r="AI473" s="1">
        <f>Áreas!F473</f>
        <v>0</v>
      </c>
      <c r="AJ473" s="1"/>
      <c r="AK473" s="1"/>
      <c r="AL473" s="1">
        <f t="shared" si="39"/>
        <v>0</v>
      </c>
      <c r="AM473" s="1" t="e">
        <f>IF(C473=0,0,VLOOKUP(C473,TipoT!$C$7:$G$506,5,0))</f>
        <v>#N/A</v>
      </c>
    </row>
    <row r="474" spans="3:39" ht="25.35" customHeight="1" thickTop="1" thickBot="1" x14ac:dyDescent="0.3">
      <c r="C474" s="11" t="str">
        <f>IF(TipoT!C474=0,"",TipoT!C474)</f>
        <v/>
      </c>
      <c r="D474" s="45" t="str">
        <f>IF(C474="","",VLOOKUP(C474,TipoT!$C$7:$E$506,2,0))</f>
        <v/>
      </c>
      <c r="E474" s="43"/>
      <c r="F474" s="43"/>
      <c r="G474" s="8" t="str">
        <f t="shared" si="36"/>
        <v/>
      </c>
      <c r="H474" s="13"/>
      <c r="I474" s="11" t="str">
        <f>IF(C474="","",VLOOKUP(C474,TipoT!$C$7:$F$506,4,0))</f>
        <v/>
      </c>
      <c r="J474" s="11" t="str">
        <f>IF(I474="","",VLOOKUP(I474,Empleados!$C$7:$F$1006,4,0))</f>
        <v/>
      </c>
      <c r="K474" s="11" t="str">
        <f>IF(C474="","",VLOOKUP(C474,TipoT!$C$7:$G$506,5,0))</f>
        <v/>
      </c>
      <c r="L474" s="3"/>
      <c r="M474" s="68"/>
      <c r="N474" s="31"/>
      <c r="O474" s="70" t="str">
        <f t="shared" si="37"/>
        <v/>
      </c>
      <c r="P474" s="70" t="str">
        <f t="shared" si="38"/>
        <v/>
      </c>
      <c r="Q474" s="70" t="str">
        <f t="shared" si="40"/>
        <v/>
      </c>
      <c r="R474" s="3"/>
      <c r="S474" s="5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>
        <f>TipoT!C474</f>
        <v>0</v>
      </c>
      <c r="AI474" s="1">
        <f>Áreas!F474</f>
        <v>0</v>
      </c>
      <c r="AJ474" s="1"/>
      <c r="AK474" s="1"/>
      <c r="AL474" s="1">
        <f t="shared" si="39"/>
        <v>0</v>
      </c>
      <c r="AM474" s="1" t="e">
        <f>IF(C474=0,0,VLOOKUP(C474,TipoT!$C$7:$G$506,5,0))</f>
        <v>#N/A</v>
      </c>
    </row>
    <row r="475" spans="3:39" ht="25.35" customHeight="1" thickTop="1" thickBot="1" x14ac:dyDescent="0.3">
      <c r="C475" s="11" t="str">
        <f>IF(TipoT!C475=0,"",TipoT!C475)</f>
        <v/>
      </c>
      <c r="D475" s="45" t="str">
        <f>IF(C475="","",VLOOKUP(C475,TipoT!$C$7:$E$506,2,0))</f>
        <v/>
      </c>
      <c r="E475" s="43"/>
      <c r="F475" s="43"/>
      <c r="G475" s="8" t="str">
        <f t="shared" si="36"/>
        <v/>
      </c>
      <c r="H475" s="13"/>
      <c r="I475" s="11" t="str">
        <f>IF(C475="","",VLOOKUP(C475,TipoT!$C$7:$F$506,4,0))</f>
        <v/>
      </c>
      <c r="J475" s="11" t="str">
        <f>IF(I475="","",VLOOKUP(I475,Empleados!$C$7:$F$1006,4,0))</f>
        <v/>
      </c>
      <c r="K475" s="11" t="str">
        <f>IF(C475="","",VLOOKUP(C475,TipoT!$C$7:$G$506,5,0))</f>
        <v/>
      </c>
      <c r="L475" s="3"/>
      <c r="M475" s="68"/>
      <c r="N475" s="31"/>
      <c r="O475" s="70" t="str">
        <f t="shared" si="37"/>
        <v/>
      </c>
      <c r="P475" s="70" t="str">
        <f t="shared" si="38"/>
        <v/>
      </c>
      <c r="Q475" s="70" t="str">
        <f t="shared" si="40"/>
        <v/>
      </c>
      <c r="R475" s="3"/>
      <c r="S475" s="5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>
        <f>TipoT!C475</f>
        <v>0</v>
      </c>
      <c r="AI475" s="1">
        <f>Áreas!F475</f>
        <v>0</v>
      </c>
      <c r="AJ475" s="1"/>
      <c r="AK475" s="1"/>
      <c r="AL475" s="1">
        <f t="shared" si="39"/>
        <v>0</v>
      </c>
      <c r="AM475" s="1" t="e">
        <f>IF(C475=0,0,VLOOKUP(C475,TipoT!$C$7:$G$506,5,0))</f>
        <v>#N/A</v>
      </c>
    </row>
    <row r="476" spans="3:39" ht="25.35" customHeight="1" thickTop="1" thickBot="1" x14ac:dyDescent="0.3">
      <c r="C476" s="11" t="str">
        <f>IF(TipoT!C476=0,"",TipoT!C476)</f>
        <v/>
      </c>
      <c r="D476" s="45" t="str">
        <f>IF(C476="","",VLOOKUP(C476,TipoT!$C$7:$E$506,2,0))</f>
        <v/>
      </c>
      <c r="E476" s="43"/>
      <c r="F476" s="43"/>
      <c r="G476" s="8" t="str">
        <f t="shared" si="36"/>
        <v/>
      </c>
      <c r="H476" s="13"/>
      <c r="I476" s="11" t="str">
        <f>IF(C476="","",VLOOKUP(C476,TipoT!$C$7:$F$506,4,0))</f>
        <v/>
      </c>
      <c r="J476" s="11" t="str">
        <f>IF(I476="","",VLOOKUP(I476,Empleados!$C$7:$F$1006,4,0))</f>
        <v/>
      </c>
      <c r="K476" s="11" t="str">
        <f>IF(C476="","",VLOOKUP(C476,TipoT!$C$7:$G$506,5,0))</f>
        <v/>
      </c>
      <c r="L476" s="3"/>
      <c r="M476" s="68"/>
      <c r="N476" s="31"/>
      <c r="O476" s="70" t="str">
        <f t="shared" si="37"/>
        <v/>
      </c>
      <c r="P476" s="70" t="str">
        <f t="shared" si="38"/>
        <v/>
      </c>
      <c r="Q476" s="70" t="str">
        <f t="shared" si="40"/>
        <v/>
      </c>
      <c r="R476" s="3"/>
      <c r="S476" s="5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>
        <f>TipoT!C476</f>
        <v>0</v>
      </c>
      <c r="AI476" s="1">
        <f>Áreas!F476</f>
        <v>0</v>
      </c>
      <c r="AJ476" s="1"/>
      <c r="AK476" s="1"/>
      <c r="AL476" s="1">
        <f t="shared" si="39"/>
        <v>0</v>
      </c>
      <c r="AM476" s="1" t="e">
        <f>IF(C476=0,0,VLOOKUP(C476,TipoT!$C$7:$G$506,5,0))</f>
        <v>#N/A</v>
      </c>
    </row>
    <row r="477" spans="3:39" ht="25.35" customHeight="1" thickTop="1" thickBot="1" x14ac:dyDescent="0.3">
      <c r="C477" s="11" t="str">
        <f>IF(TipoT!C477=0,"",TipoT!C477)</f>
        <v/>
      </c>
      <c r="D477" s="45" t="str">
        <f>IF(C477="","",VLOOKUP(C477,TipoT!$C$7:$E$506,2,0))</f>
        <v/>
      </c>
      <c r="E477" s="43"/>
      <c r="F477" s="43"/>
      <c r="G477" s="8" t="str">
        <f t="shared" si="36"/>
        <v/>
      </c>
      <c r="H477" s="13"/>
      <c r="I477" s="11" t="str">
        <f>IF(C477="","",VLOOKUP(C477,TipoT!$C$7:$F$506,4,0))</f>
        <v/>
      </c>
      <c r="J477" s="11" t="str">
        <f>IF(I477="","",VLOOKUP(I477,Empleados!$C$7:$F$1006,4,0))</f>
        <v/>
      </c>
      <c r="K477" s="11" t="str">
        <f>IF(C477="","",VLOOKUP(C477,TipoT!$C$7:$G$506,5,0))</f>
        <v/>
      </c>
      <c r="L477" s="3"/>
      <c r="M477" s="68"/>
      <c r="N477" s="31"/>
      <c r="O477" s="70" t="str">
        <f t="shared" si="37"/>
        <v/>
      </c>
      <c r="P477" s="70" t="str">
        <f t="shared" si="38"/>
        <v/>
      </c>
      <c r="Q477" s="70" t="str">
        <f t="shared" si="40"/>
        <v/>
      </c>
      <c r="R477" s="3"/>
      <c r="S477" s="5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>
        <f>TipoT!C477</f>
        <v>0</v>
      </c>
      <c r="AI477" s="1">
        <f>Áreas!F477</f>
        <v>0</v>
      </c>
      <c r="AJ477" s="1"/>
      <c r="AK477" s="1"/>
      <c r="AL477" s="1">
        <f t="shared" si="39"/>
        <v>0</v>
      </c>
      <c r="AM477" s="1" t="e">
        <f>IF(C477=0,0,VLOOKUP(C477,TipoT!$C$7:$G$506,5,0))</f>
        <v>#N/A</v>
      </c>
    </row>
    <row r="478" spans="3:39" ht="25.35" customHeight="1" thickTop="1" thickBot="1" x14ac:dyDescent="0.3">
      <c r="C478" s="11" t="str">
        <f>IF(TipoT!C478=0,"",TipoT!C478)</f>
        <v/>
      </c>
      <c r="D478" s="45" t="str">
        <f>IF(C478="","",VLOOKUP(C478,TipoT!$C$7:$E$506,2,0))</f>
        <v/>
      </c>
      <c r="E478" s="43"/>
      <c r="F478" s="43"/>
      <c r="G478" s="8" t="str">
        <f t="shared" si="36"/>
        <v/>
      </c>
      <c r="H478" s="13"/>
      <c r="I478" s="11" t="str">
        <f>IF(C478="","",VLOOKUP(C478,TipoT!$C$7:$F$506,4,0))</f>
        <v/>
      </c>
      <c r="J478" s="11" t="str">
        <f>IF(I478="","",VLOOKUP(I478,Empleados!$C$7:$F$1006,4,0))</f>
        <v/>
      </c>
      <c r="K478" s="11" t="str">
        <f>IF(C478="","",VLOOKUP(C478,TipoT!$C$7:$G$506,5,0))</f>
        <v/>
      </c>
      <c r="L478" s="3"/>
      <c r="M478" s="68"/>
      <c r="N478" s="31"/>
      <c r="O478" s="70" t="str">
        <f t="shared" si="37"/>
        <v/>
      </c>
      <c r="P478" s="70" t="str">
        <f t="shared" si="38"/>
        <v/>
      </c>
      <c r="Q478" s="70" t="str">
        <f t="shared" si="40"/>
        <v/>
      </c>
      <c r="R478" s="3"/>
      <c r="S478" s="5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>
        <f>TipoT!C478</f>
        <v>0</v>
      </c>
      <c r="AI478" s="1">
        <f>Áreas!F478</f>
        <v>0</v>
      </c>
      <c r="AJ478" s="1"/>
      <c r="AK478" s="1"/>
      <c r="AL478" s="1">
        <f t="shared" si="39"/>
        <v>0</v>
      </c>
      <c r="AM478" s="1" t="e">
        <f>IF(C478=0,0,VLOOKUP(C478,TipoT!$C$7:$G$506,5,0))</f>
        <v>#N/A</v>
      </c>
    </row>
    <row r="479" spans="3:39" ht="25.35" customHeight="1" thickTop="1" thickBot="1" x14ac:dyDescent="0.3">
      <c r="C479" s="11" t="str">
        <f>IF(TipoT!C479=0,"",TipoT!C479)</f>
        <v/>
      </c>
      <c r="D479" s="45" t="str">
        <f>IF(C479="","",VLOOKUP(C479,TipoT!$C$7:$E$506,2,0))</f>
        <v/>
      </c>
      <c r="E479" s="43"/>
      <c r="F479" s="43"/>
      <c r="G479" s="8" t="str">
        <f t="shared" si="36"/>
        <v/>
      </c>
      <c r="H479" s="13"/>
      <c r="I479" s="11" t="str">
        <f>IF(C479="","",VLOOKUP(C479,TipoT!$C$7:$F$506,4,0))</f>
        <v/>
      </c>
      <c r="J479" s="11" t="str">
        <f>IF(I479="","",VLOOKUP(I479,Empleados!$C$7:$F$1006,4,0))</f>
        <v/>
      </c>
      <c r="K479" s="11" t="str">
        <f>IF(C479="","",VLOOKUP(C479,TipoT!$C$7:$G$506,5,0))</f>
        <v/>
      </c>
      <c r="L479" s="3"/>
      <c r="M479" s="68"/>
      <c r="N479" s="31"/>
      <c r="O479" s="70" t="str">
        <f t="shared" si="37"/>
        <v/>
      </c>
      <c r="P479" s="70" t="str">
        <f t="shared" si="38"/>
        <v/>
      </c>
      <c r="Q479" s="70" t="str">
        <f t="shared" si="40"/>
        <v/>
      </c>
      <c r="R479" s="3"/>
      <c r="S479" s="5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>
        <f>TipoT!C479</f>
        <v>0</v>
      </c>
      <c r="AI479" s="1">
        <f>Áreas!F479</f>
        <v>0</v>
      </c>
      <c r="AJ479" s="1"/>
      <c r="AK479" s="1"/>
      <c r="AL479" s="1">
        <f t="shared" si="39"/>
        <v>0</v>
      </c>
      <c r="AM479" s="1" t="e">
        <f>IF(C479=0,0,VLOOKUP(C479,TipoT!$C$7:$G$506,5,0))</f>
        <v>#N/A</v>
      </c>
    </row>
    <row r="480" spans="3:39" ht="25.35" customHeight="1" thickTop="1" thickBot="1" x14ac:dyDescent="0.3">
      <c r="C480" s="11" t="str">
        <f>IF(TipoT!C480=0,"",TipoT!C480)</f>
        <v/>
      </c>
      <c r="D480" s="45" t="str">
        <f>IF(C480="","",VLOOKUP(C480,TipoT!$C$7:$E$506,2,0))</f>
        <v/>
      </c>
      <c r="E480" s="43"/>
      <c r="F480" s="43"/>
      <c r="G480" s="8" t="str">
        <f t="shared" si="36"/>
        <v/>
      </c>
      <c r="H480" s="13"/>
      <c r="I480" s="11" t="str">
        <f>IF(C480="","",VLOOKUP(C480,TipoT!$C$7:$F$506,4,0))</f>
        <v/>
      </c>
      <c r="J480" s="11" t="str">
        <f>IF(I480="","",VLOOKUP(I480,Empleados!$C$7:$F$1006,4,0))</f>
        <v/>
      </c>
      <c r="K480" s="11" t="str">
        <f>IF(C480="","",VLOOKUP(C480,TipoT!$C$7:$G$506,5,0))</f>
        <v/>
      </c>
      <c r="L480" s="3"/>
      <c r="M480" s="68"/>
      <c r="N480" s="31"/>
      <c r="O480" s="70" t="str">
        <f t="shared" si="37"/>
        <v/>
      </c>
      <c r="P480" s="70" t="str">
        <f t="shared" si="38"/>
        <v/>
      </c>
      <c r="Q480" s="70" t="str">
        <f t="shared" si="40"/>
        <v/>
      </c>
      <c r="R480" s="3"/>
      <c r="S480" s="5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>
        <f>TipoT!C480</f>
        <v>0</v>
      </c>
      <c r="AI480" s="1">
        <f>Áreas!F480</f>
        <v>0</v>
      </c>
      <c r="AJ480" s="1"/>
      <c r="AK480" s="1"/>
      <c r="AL480" s="1">
        <f t="shared" si="39"/>
        <v>0</v>
      </c>
      <c r="AM480" s="1" t="e">
        <f>IF(C480=0,0,VLOOKUP(C480,TipoT!$C$7:$G$506,5,0))</f>
        <v>#N/A</v>
      </c>
    </row>
    <row r="481" spans="3:39" ht="25.35" customHeight="1" thickTop="1" thickBot="1" x14ac:dyDescent="0.3">
      <c r="C481" s="11" t="str">
        <f>IF(TipoT!C481=0,"",TipoT!C481)</f>
        <v/>
      </c>
      <c r="D481" s="45" t="str">
        <f>IF(C481="","",VLOOKUP(C481,TipoT!$C$7:$E$506,2,0))</f>
        <v/>
      </c>
      <c r="E481" s="43"/>
      <c r="F481" s="43"/>
      <c r="G481" s="8" t="str">
        <f t="shared" si="36"/>
        <v/>
      </c>
      <c r="H481" s="13"/>
      <c r="I481" s="11" t="str">
        <f>IF(C481="","",VLOOKUP(C481,TipoT!$C$7:$F$506,4,0))</f>
        <v/>
      </c>
      <c r="J481" s="11" t="str">
        <f>IF(I481="","",VLOOKUP(I481,Empleados!$C$7:$F$1006,4,0))</f>
        <v/>
      </c>
      <c r="K481" s="11" t="str">
        <f>IF(C481="","",VLOOKUP(C481,TipoT!$C$7:$G$506,5,0))</f>
        <v/>
      </c>
      <c r="L481" s="3"/>
      <c r="M481" s="68"/>
      <c r="N481" s="31"/>
      <c r="O481" s="70" t="str">
        <f t="shared" si="37"/>
        <v/>
      </c>
      <c r="P481" s="70" t="str">
        <f t="shared" si="38"/>
        <v/>
      </c>
      <c r="Q481" s="70" t="str">
        <f t="shared" si="40"/>
        <v/>
      </c>
      <c r="R481" s="3"/>
      <c r="S481" s="5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>
        <f>TipoT!C481</f>
        <v>0</v>
      </c>
      <c r="AI481" s="1">
        <f>Áreas!F481</f>
        <v>0</v>
      </c>
      <c r="AJ481" s="1"/>
      <c r="AK481" s="1"/>
      <c r="AL481" s="1">
        <f t="shared" si="39"/>
        <v>0</v>
      </c>
      <c r="AM481" s="1" t="e">
        <f>IF(C481=0,0,VLOOKUP(C481,TipoT!$C$7:$G$506,5,0))</f>
        <v>#N/A</v>
      </c>
    </row>
    <row r="482" spans="3:39" ht="25.35" customHeight="1" thickTop="1" thickBot="1" x14ac:dyDescent="0.3">
      <c r="C482" s="11" t="str">
        <f>IF(TipoT!C482=0,"",TipoT!C482)</f>
        <v/>
      </c>
      <c r="D482" s="45" t="str">
        <f>IF(C482="","",VLOOKUP(C482,TipoT!$C$7:$E$506,2,0))</f>
        <v/>
      </c>
      <c r="E482" s="43"/>
      <c r="F482" s="43"/>
      <c r="G482" s="8" t="str">
        <f t="shared" si="36"/>
        <v/>
      </c>
      <c r="H482" s="13"/>
      <c r="I482" s="11" t="str">
        <f>IF(C482="","",VLOOKUP(C482,TipoT!$C$7:$F$506,4,0))</f>
        <v/>
      </c>
      <c r="J482" s="11" t="str">
        <f>IF(I482="","",VLOOKUP(I482,Empleados!$C$7:$F$1006,4,0))</f>
        <v/>
      </c>
      <c r="K482" s="11" t="str">
        <f>IF(C482="","",VLOOKUP(C482,TipoT!$C$7:$G$506,5,0))</f>
        <v/>
      </c>
      <c r="L482" s="3"/>
      <c r="M482" s="68"/>
      <c r="N482" s="31"/>
      <c r="O482" s="70" t="str">
        <f t="shared" si="37"/>
        <v/>
      </c>
      <c r="P482" s="70" t="str">
        <f t="shared" si="38"/>
        <v/>
      </c>
      <c r="Q482" s="70" t="str">
        <f t="shared" si="40"/>
        <v/>
      </c>
      <c r="R482" s="3"/>
      <c r="S482" s="5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>
        <f>TipoT!C482</f>
        <v>0</v>
      </c>
      <c r="AI482" s="1">
        <f>Áreas!F482</f>
        <v>0</v>
      </c>
      <c r="AJ482" s="1"/>
      <c r="AK482" s="1"/>
      <c r="AL482" s="1">
        <f t="shared" si="39"/>
        <v>0</v>
      </c>
      <c r="AM482" s="1" t="e">
        <f>IF(C482=0,0,VLOOKUP(C482,TipoT!$C$7:$G$506,5,0))</f>
        <v>#N/A</v>
      </c>
    </row>
    <row r="483" spans="3:39" ht="25.35" customHeight="1" thickTop="1" thickBot="1" x14ac:dyDescent="0.3">
      <c r="C483" s="11" t="str">
        <f>IF(TipoT!C483=0,"",TipoT!C483)</f>
        <v/>
      </c>
      <c r="D483" s="45" t="str">
        <f>IF(C483="","",VLOOKUP(C483,TipoT!$C$7:$E$506,2,0))</f>
        <v/>
      </c>
      <c r="E483" s="43"/>
      <c r="F483" s="43"/>
      <c r="G483" s="8" t="str">
        <f t="shared" si="36"/>
        <v/>
      </c>
      <c r="H483" s="13"/>
      <c r="I483" s="11" t="str">
        <f>IF(C483="","",VLOOKUP(C483,TipoT!$C$7:$F$506,4,0))</f>
        <v/>
      </c>
      <c r="J483" s="11" t="str">
        <f>IF(I483="","",VLOOKUP(I483,Empleados!$C$7:$F$1006,4,0))</f>
        <v/>
      </c>
      <c r="K483" s="11" t="str">
        <f>IF(C483="","",VLOOKUP(C483,TipoT!$C$7:$G$506,5,0))</f>
        <v/>
      </c>
      <c r="L483" s="3"/>
      <c r="M483" s="68"/>
      <c r="N483" s="31"/>
      <c r="O483" s="70" t="str">
        <f t="shared" si="37"/>
        <v/>
      </c>
      <c r="P483" s="70" t="str">
        <f t="shared" si="38"/>
        <v/>
      </c>
      <c r="Q483" s="70" t="str">
        <f t="shared" si="40"/>
        <v/>
      </c>
      <c r="R483" s="3"/>
      <c r="S483" s="5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>
        <f>TipoT!C483</f>
        <v>0</v>
      </c>
      <c r="AI483" s="1">
        <f>Áreas!F483</f>
        <v>0</v>
      </c>
      <c r="AJ483" s="1"/>
      <c r="AK483" s="1"/>
      <c r="AL483" s="1">
        <f t="shared" si="39"/>
        <v>0</v>
      </c>
      <c r="AM483" s="1" t="e">
        <f>IF(C483=0,0,VLOOKUP(C483,TipoT!$C$7:$G$506,5,0))</f>
        <v>#N/A</v>
      </c>
    </row>
    <row r="484" spans="3:39" ht="25.35" customHeight="1" thickTop="1" thickBot="1" x14ac:dyDescent="0.3">
      <c r="C484" s="11" t="str">
        <f>IF(TipoT!C484=0,"",TipoT!C484)</f>
        <v/>
      </c>
      <c r="D484" s="45" t="str">
        <f>IF(C484="","",VLOOKUP(C484,TipoT!$C$7:$E$506,2,0))</f>
        <v/>
      </c>
      <c r="E484" s="43"/>
      <c r="F484" s="43"/>
      <c r="G484" s="8" t="str">
        <f t="shared" si="36"/>
        <v/>
      </c>
      <c r="H484" s="13"/>
      <c r="I484" s="11" t="str">
        <f>IF(C484="","",VLOOKUP(C484,TipoT!$C$7:$F$506,4,0))</f>
        <v/>
      </c>
      <c r="J484" s="11" t="str">
        <f>IF(I484="","",VLOOKUP(I484,Empleados!$C$7:$F$1006,4,0))</f>
        <v/>
      </c>
      <c r="K484" s="11" t="str">
        <f>IF(C484="","",VLOOKUP(C484,TipoT!$C$7:$G$506,5,0))</f>
        <v/>
      </c>
      <c r="L484" s="3"/>
      <c r="M484" s="68"/>
      <c r="N484" s="31"/>
      <c r="O484" s="70" t="str">
        <f t="shared" si="37"/>
        <v/>
      </c>
      <c r="P484" s="70" t="str">
        <f t="shared" si="38"/>
        <v/>
      </c>
      <c r="Q484" s="70" t="str">
        <f t="shared" si="40"/>
        <v/>
      </c>
      <c r="R484" s="3"/>
      <c r="S484" s="5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>
        <f>TipoT!C484</f>
        <v>0</v>
      </c>
      <c r="AI484" s="1">
        <f>Áreas!F484</f>
        <v>0</v>
      </c>
      <c r="AJ484" s="1"/>
      <c r="AK484" s="1"/>
      <c r="AL484" s="1">
        <f t="shared" si="39"/>
        <v>0</v>
      </c>
      <c r="AM484" s="1" t="e">
        <f>IF(C484=0,0,VLOOKUP(C484,TipoT!$C$7:$G$506,5,0))</f>
        <v>#N/A</v>
      </c>
    </row>
    <row r="485" spans="3:39" ht="25.35" customHeight="1" thickTop="1" thickBot="1" x14ac:dyDescent="0.3">
      <c r="C485" s="11" t="str">
        <f>IF(TipoT!C485=0,"",TipoT!C485)</f>
        <v/>
      </c>
      <c r="D485" s="45" t="str">
        <f>IF(C485="","",VLOOKUP(C485,TipoT!$C$7:$E$506,2,0))</f>
        <v/>
      </c>
      <c r="E485" s="43"/>
      <c r="F485" s="43"/>
      <c r="G485" s="8" t="str">
        <f t="shared" si="36"/>
        <v/>
      </c>
      <c r="H485" s="13"/>
      <c r="I485" s="11" t="str">
        <f>IF(C485="","",VLOOKUP(C485,TipoT!$C$7:$F$506,4,0))</f>
        <v/>
      </c>
      <c r="J485" s="11" t="str">
        <f>IF(I485="","",VLOOKUP(I485,Empleados!$C$7:$F$1006,4,0))</f>
        <v/>
      </c>
      <c r="K485" s="11" t="str">
        <f>IF(C485="","",VLOOKUP(C485,TipoT!$C$7:$G$506,5,0))</f>
        <v/>
      </c>
      <c r="L485" s="3"/>
      <c r="M485" s="68"/>
      <c r="N485" s="31"/>
      <c r="O485" s="70" t="str">
        <f t="shared" si="37"/>
        <v/>
      </c>
      <c r="P485" s="70" t="str">
        <f t="shared" si="38"/>
        <v/>
      </c>
      <c r="Q485" s="70" t="str">
        <f t="shared" si="40"/>
        <v/>
      </c>
      <c r="R485" s="3"/>
      <c r="S485" s="5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>
        <f>TipoT!C485</f>
        <v>0</v>
      </c>
      <c r="AI485" s="1">
        <f>Áreas!F485</f>
        <v>0</v>
      </c>
      <c r="AJ485" s="1"/>
      <c r="AK485" s="1"/>
      <c r="AL485" s="1">
        <f t="shared" si="39"/>
        <v>0</v>
      </c>
      <c r="AM485" s="1" t="e">
        <f>IF(C485=0,0,VLOOKUP(C485,TipoT!$C$7:$G$506,5,0))</f>
        <v>#N/A</v>
      </c>
    </row>
    <row r="486" spans="3:39" ht="25.35" customHeight="1" thickTop="1" thickBot="1" x14ac:dyDescent="0.3">
      <c r="C486" s="11" t="str">
        <f>IF(TipoT!C486=0,"",TipoT!C486)</f>
        <v/>
      </c>
      <c r="D486" s="45" t="str">
        <f>IF(C486="","",VLOOKUP(C486,TipoT!$C$7:$E$506,2,0))</f>
        <v/>
      </c>
      <c r="E486" s="43"/>
      <c r="F486" s="43"/>
      <c r="G486" s="8" t="str">
        <f t="shared" si="36"/>
        <v/>
      </c>
      <c r="H486" s="13"/>
      <c r="I486" s="11" t="str">
        <f>IF(C486="","",VLOOKUP(C486,TipoT!$C$7:$F$506,4,0))</f>
        <v/>
      </c>
      <c r="J486" s="11" t="str">
        <f>IF(I486="","",VLOOKUP(I486,Empleados!$C$7:$F$1006,4,0))</f>
        <v/>
      </c>
      <c r="K486" s="11" t="str">
        <f>IF(C486="","",VLOOKUP(C486,TipoT!$C$7:$G$506,5,0))</f>
        <v/>
      </c>
      <c r="L486" s="3"/>
      <c r="M486" s="68"/>
      <c r="N486" s="31"/>
      <c r="O486" s="70" t="str">
        <f t="shared" si="37"/>
        <v/>
      </c>
      <c r="P486" s="70" t="str">
        <f t="shared" si="38"/>
        <v/>
      </c>
      <c r="Q486" s="70" t="str">
        <f t="shared" si="40"/>
        <v/>
      </c>
      <c r="R486" s="3"/>
      <c r="S486" s="5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>
        <f>TipoT!C486</f>
        <v>0</v>
      </c>
      <c r="AI486" s="1">
        <f>Áreas!F486</f>
        <v>0</v>
      </c>
      <c r="AJ486" s="1"/>
      <c r="AK486" s="1"/>
      <c r="AL486" s="1">
        <f t="shared" si="39"/>
        <v>0</v>
      </c>
      <c r="AM486" s="1" t="e">
        <f>IF(C486=0,0,VLOOKUP(C486,TipoT!$C$7:$G$506,5,0))</f>
        <v>#N/A</v>
      </c>
    </row>
    <row r="487" spans="3:39" ht="25.35" customHeight="1" thickTop="1" thickBot="1" x14ac:dyDescent="0.3">
      <c r="C487" s="11" t="str">
        <f>IF(TipoT!C487=0,"",TipoT!C487)</f>
        <v/>
      </c>
      <c r="D487" s="45" t="str">
        <f>IF(C487="","",VLOOKUP(C487,TipoT!$C$7:$E$506,2,0))</f>
        <v/>
      </c>
      <c r="E487" s="43"/>
      <c r="F487" s="43"/>
      <c r="G487" s="8" t="str">
        <f t="shared" si="36"/>
        <v/>
      </c>
      <c r="H487" s="13"/>
      <c r="I487" s="11" t="str">
        <f>IF(C487="","",VLOOKUP(C487,TipoT!$C$7:$F$506,4,0))</f>
        <v/>
      </c>
      <c r="J487" s="11" t="str">
        <f>IF(I487="","",VLOOKUP(I487,Empleados!$C$7:$F$1006,4,0))</f>
        <v/>
      </c>
      <c r="K487" s="11" t="str">
        <f>IF(C487="","",VLOOKUP(C487,TipoT!$C$7:$G$506,5,0))</f>
        <v/>
      </c>
      <c r="L487" s="3"/>
      <c r="M487" s="68"/>
      <c r="N487" s="31"/>
      <c r="O487" s="70" t="str">
        <f t="shared" si="37"/>
        <v/>
      </c>
      <c r="P487" s="70" t="str">
        <f t="shared" si="38"/>
        <v/>
      </c>
      <c r="Q487" s="70" t="str">
        <f t="shared" si="40"/>
        <v/>
      </c>
      <c r="R487" s="3"/>
      <c r="S487" s="5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>
        <f>TipoT!C487</f>
        <v>0</v>
      </c>
      <c r="AI487" s="1">
        <f>Áreas!F487</f>
        <v>0</v>
      </c>
      <c r="AJ487" s="1"/>
      <c r="AK487" s="1"/>
      <c r="AL487" s="1">
        <f t="shared" si="39"/>
        <v>0</v>
      </c>
      <c r="AM487" s="1" t="e">
        <f>IF(C487=0,0,VLOOKUP(C487,TipoT!$C$7:$G$506,5,0))</f>
        <v>#N/A</v>
      </c>
    </row>
    <row r="488" spans="3:39" ht="25.35" customHeight="1" thickTop="1" thickBot="1" x14ac:dyDescent="0.3">
      <c r="C488" s="11" t="str">
        <f>IF(TipoT!C488=0,"",TipoT!C488)</f>
        <v/>
      </c>
      <c r="D488" s="45" t="str">
        <f>IF(C488="","",VLOOKUP(C488,TipoT!$C$7:$E$506,2,0))</f>
        <v/>
      </c>
      <c r="E488" s="43"/>
      <c r="F488" s="43"/>
      <c r="G488" s="8" t="str">
        <f t="shared" si="36"/>
        <v/>
      </c>
      <c r="H488" s="13"/>
      <c r="I488" s="11" t="str">
        <f>IF(C488="","",VLOOKUP(C488,TipoT!$C$7:$F$506,4,0))</f>
        <v/>
      </c>
      <c r="J488" s="11" t="str">
        <f>IF(I488="","",VLOOKUP(I488,Empleados!$C$7:$F$1006,4,0))</f>
        <v/>
      </c>
      <c r="K488" s="11" t="str">
        <f>IF(C488="","",VLOOKUP(C488,TipoT!$C$7:$G$506,5,0))</f>
        <v/>
      </c>
      <c r="L488" s="3"/>
      <c r="M488" s="68"/>
      <c r="N488" s="31"/>
      <c r="O488" s="70" t="str">
        <f t="shared" si="37"/>
        <v/>
      </c>
      <c r="P488" s="70" t="str">
        <f t="shared" si="38"/>
        <v/>
      </c>
      <c r="Q488" s="70" t="str">
        <f t="shared" si="40"/>
        <v/>
      </c>
      <c r="R488" s="3"/>
      <c r="S488" s="5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>
        <f>TipoT!C488</f>
        <v>0</v>
      </c>
      <c r="AI488" s="1">
        <f>Áreas!F488</f>
        <v>0</v>
      </c>
      <c r="AJ488" s="1"/>
      <c r="AK488" s="1"/>
      <c r="AL488" s="1">
        <f t="shared" si="39"/>
        <v>0</v>
      </c>
      <c r="AM488" s="1" t="e">
        <f>IF(C488=0,0,VLOOKUP(C488,TipoT!$C$7:$G$506,5,0))</f>
        <v>#N/A</v>
      </c>
    </row>
    <row r="489" spans="3:39" ht="25.35" customHeight="1" thickTop="1" thickBot="1" x14ac:dyDescent="0.3">
      <c r="C489" s="11" t="str">
        <f>IF(TipoT!C489=0,"",TipoT!C489)</f>
        <v/>
      </c>
      <c r="D489" s="45" t="str">
        <f>IF(C489="","",VLOOKUP(C489,TipoT!$C$7:$E$506,2,0))</f>
        <v/>
      </c>
      <c r="E489" s="43"/>
      <c r="F489" s="43"/>
      <c r="G489" s="8" t="str">
        <f t="shared" si="36"/>
        <v/>
      </c>
      <c r="H489" s="13"/>
      <c r="I489" s="11" t="str">
        <f>IF(C489="","",VLOOKUP(C489,TipoT!$C$7:$F$506,4,0))</f>
        <v/>
      </c>
      <c r="J489" s="11" t="str">
        <f>IF(I489="","",VLOOKUP(I489,Empleados!$C$7:$F$1006,4,0))</f>
        <v/>
      </c>
      <c r="K489" s="11" t="str">
        <f>IF(C489="","",VLOOKUP(C489,TipoT!$C$7:$G$506,5,0))</f>
        <v/>
      </c>
      <c r="L489" s="3"/>
      <c r="M489" s="68"/>
      <c r="N489" s="31"/>
      <c r="O489" s="70" t="str">
        <f t="shared" si="37"/>
        <v/>
      </c>
      <c r="P489" s="70" t="str">
        <f t="shared" si="38"/>
        <v/>
      </c>
      <c r="Q489" s="70" t="str">
        <f t="shared" si="40"/>
        <v/>
      </c>
      <c r="R489" s="3"/>
      <c r="S489" s="5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>
        <f>TipoT!C489</f>
        <v>0</v>
      </c>
      <c r="AI489" s="1">
        <f>Áreas!F489</f>
        <v>0</v>
      </c>
      <c r="AJ489" s="1"/>
      <c r="AK489" s="1"/>
      <c r="AL489" s="1">
        <f t="shared" si="39"/>
        <v>0</v>
      </c>
      <c r="AM489" s="1" t="e">
        <f>IF(C489=0,0,VLOOKUP(C489,TipoT!$C$7:$G$506,5,0))</f>
        <v>#N/A</v>
      </c>
    </row>
    <row r="490" spans="3:39" ht="25.35" customHeight="1" thickTop="1" thickBot="1" x14ac:dyDescent="0.3">
      <c r="C490" s="11" t="str">
        <f>IF(TipoT!C490=0,"",TipoT!C490)</f>
        <v/>
      </c>
      <c r="D490" s="45" t="str">
        <f>IF(C490="","",VLOOKUP(C490,TipoT!$C$7:$E$506,2,0))</f>
        <v/>
      </c>
      <c r="E490" s="43"/>
      <c r="F490" s="43"/>
      <c r="G490" s="8" t="str">
        <f t="shared" si="36"/>
        <v/>
      </c>
      <c r="H490" s="13"/>
      <c r="I490" s="11" t="str">
        <f>IF(C490="","",VLOOKUP(C490,TipoT!$C$7:$F$506,4,0))</f>
        <v/>
      </c>
      <c r="J490" s="11" t="str">
        <f>IF(I490="","",VLOOKUP(I490,Empleados!$C$7:$F$1006,4,0))</f>
        <v/>
      </c>
      <c r="K490" s="11" t="str">
        <f>IF(C490="","",VLOOKUP(C490,TipoT!$C$7:$G$506,5,0))</f>
        <v/>
      </c>
      <c r="L490" s="3"/>
      <c r="M490" s="68"/>
      <c r="N490" s="31"/>
      <c r="O490" s="70" t="str">
        <f t="shared" si="37"/>
        <v/>
      </c>
      <c r="P490" s="70" t="str">
        <f t="shared" si="38"/>
        <v/>
      </c>
      <c r="Q490" s="70" t="str">
        <f t="shared" si="40"/>
        <v/>
      </c>
      <c r="R490" s="3"/>
      <c r="S490" s="5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>
        <f>TipoT!C490</f>
        <v>0</v>
      </c>
      <c r="AI490" s="1">
        <f>Áreas!F490</f>
        <v>0</v>
      </c>
      <c r="AJ490" s="1"/>
      <c r="AK490" s="1"/>
      <c r="AL490" s="1">
        <f t="shared" si="39"/>
        <v>0</v>
      </c>
      <c r="AM490" s="1" t="e">
        <f>IF(C490=0,0,VLOOKUP(C490,TipoT!$C$7:$G$506,5,0))</f>
        <v>#N/A</v>
      </c>
    </row>
    <row r="491" spans="3:39" ht="25.35" customHeight="1" thickTop="1" thickBot="1" x14ac:dyDescent="0.3">
      <c r="C491" s="11" t="str">
        <f>IF(TipoT!C491=0,"",TipoT!C491)</f>
        <v/>
      </c>
      <c r="D491" s="45" t="str">
        <f>IF(C491="","",VLOOKUP(C491,TipoT!$C$7:$E$506,2,0))</f>
        <v/>
      </c>
      <c r="E491" s="43"/>
      <c r="F491" s="43"/>
      <c r="G491" s="8" t="str">
        <f t="shared" si="36"/>
        <v/>
      </c>
      <c r="H491" s="13"/>
      <c r="I491" s="11" t="str">
        <f>IF(C491="","",VLOOKUP(C491,TipoT!$C$7:$F$506,4,0))</f>
        <v/>
      </c>
      <c r="J491" s="11" t="str">
        <f>IF(I491="","",VLOOKUP(I491,Empleados!$C$7:$F$1006,4,0))</f>
        <v/>
      </c>
      <c r="K491" s="11" t="str">
        <f>IF(C491="","",VLOOKUP(C491,TipoT!$C$7:$G$506,5,0))</f>
        <v/>
      </c>
      <c r="L491" s="3"/>
      <c r="M491" s="68"/>
      <c r="N491" s="31"/>
      <c r="O491" s="70" t="str">
        <f t="shared" si="37"/>
        <v/>
      </c>
      <c r="P491" s="70" t="str">
        <f t="shared" si="38"/>
        <v/>
      </c>
      <c r="Q491" s="70" t="str">
        <f t="shared" si="40"/>
        <v/>
      </c>
      <c r="R491" s="3"/>
      <c r="S491" s="5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>
        <f>TipoT!C491</f>
        <v>0</v>
      </c>
      <c r="AI491" s="1">
        <f>Áreas!F491</f>
        <v>0</v>
      </c>
      <c r="AJ491" s="1"/>
      <c r="AK491" s="1"/>
      <c r="AL491" s="1">
        <f t="shared" si="39"/>
        <v>0</v>
      </c>
      <c r="AM491" s="1" t="e">
        <f>IF(C491=0,0,VLOOKUP(C491,TipoT!$C$7:$G$506,5,0))</f>
        <v>#N/A</v>
      </c>
    </row>
    <row r="492" spans="3:39" ht="25.35" customHeight="1" thickTop="1" thickBot="1" x14ac:dyDescent="0.3">
      <c r="C492" s="11" t="str">
        <f>IF(TipoT!C492=0,"",TipoT!C492)</f>
        <v/>
      </c>
      <c r="D492" s="45" t="str">
        <f>IF(C492="","",VLOOKUP(C492,TipoT!$C$7:$E$506,2,0))</f>
        <v/>
      </c>
      <c r="E492" s="43"/>
      <c r="F492" s="43"/>
      <c r="G492" s="8" t="str">
        <f t="shared" si="36"/>
        <v/>
      </c>
      <c r="H492" s="13"/>
      <c r="I492" s="11" t="str">
        <f>IF(C492="","",VLOOKUP(C492,TipoT!$C$7:$F$506,4,0))</f>
        <v/>
      </c>
      <c r="J492" s="11" t="str">
        <f>IF(I492="","",VLOOKUP(I492,Empleados!$C$7:$F$1006,4,0))</f>
        <v/>
      </c>
      <c r="K492" s="11" t="str">
        <f>IF(C492="","",VLOOKUP(C492,TipoT!$C$7:$G$506,5,0))</f>
        <v/>
      </c>
      <c r="L492" s="3"/>
      <c r="M492" s="68"/>
      <c r="N492" s="31"/>
      <c r="O492" s="70" t="str">
        <f t="shared" si="37"/>
        <v/>
      </c>
      <c r="P492" s="70" t="str">
        <f t="shared" si="38"/>
        <v/>
      </c>
      <c r="Q492" s="70" t="str">
        <f t="shared" si="40"/>
        <v/>
      </c>
      <c r="R492" s="3"/>
      <c r="S492" s="5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>
        <f>TipoT!C492</f>
        <v>0</v>
      </c>
      <c r="AI492" s="1">
        <f>Áreas!F492</f>
        <v>0</v>
      </c>
      <c r="AJ492" s="1"/>
      <c r="AK492" s="1"/>
      <c r="AL492" s="1">
        <f t="shared" si="39"/>
        <v>0</v>
      </c>
      <c r="AM492" s="1" t="e">
        <f>IF(C492=0,0,VLOOKUP(C492,TipoT!$C$7:$G$506,5,0))</f>
        <v>#N/A</v>
      </c>
    </row>
    <row r="493" spans="3:39" ht="25.35" customHeight="1" thickTop="1" thickBot="1" x14ac:dyDescent="0.3">
      <c r="C493" s="11" t="str">
        <f>IF(TipoT!C493=0,"",TipoT!C493)</f>
        <v/>
      </c>
      <c r="D493" s="45" t="str">
        <f>IF(C493="","",VLOOKUP(C493,TipoT!$C$7:$E$506,2,0))</f>
        <v/>
      </c>
      <c r="E493" s="43"/>
      <c r="F493" s="43"/>
      <c r="G493" s="8" t="str">
        <f t="shared" si="36"/>
        <v/>
      </c>
      <c r="H493" s="13"/>
      <c r="I493" s="11" t="str">
        <f>IF(C493="","",VLOOKUP(C493,TipoT!$C$7:$F$506,4,0))</f>
        <v/>
      </c>
      <c r="J493" s="11" t="str">
        <f>IF(I493="","",VLOOKUP(I493,Empleados!$C$7:$F$1006,4,0))</f>
        <v/>
      </c>
      <c r="K493" s="11" t="str">
        <f>IF(C493="","",VLOOKUP(C493,TipoT!$C$7:$G$506,5,0))</f>
        <v/>
      </c>
      <c r="L493" s="3"/>
      <c r="M493" s="68"/>
      <c r="N493" s="31"/>
      <c r="O493" s="70" t="str">
        <f t="shared" si="37"/>
        <v/>
      </c>
      <c r="P493" s="70" t="str">
        <f t="shared" si="38"/>
        <v/>
      </c>
      <c r="Q493" s="70" t="str">
        <f t="shared" si="40"/>
        <v/>
      </c>
      <c r="R493" s="3"/>
      <c r="S493" s="5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>
        <f>TipoT!C493</f>
        <v>0</v>
      </c>
      <c r="AI493" s="1">
        <f>Áreas!F493</f>
        <v>0</v>
      </c>
      <c r="AJ493" s="1"/>
      <c r="AK493" s="1"/>
      <c r="AL493" s="1">
        <f t="shared" si="39"/>
        <v>0</v>
      </c>
      <c r="AM493" s="1" t="e">
        <f>IF(C493=0,0,VLOOKUP(C493,TipoT!$C$7:$G$506,5,0))</f>
        <v>#N/A</v>
      </c>
    </row>
    <row r="494" spans="3:39" ht="25.35" customHeight="1" thickTop="1" thickBot="1" x14ac:dyDescent="0.3">
      <c r="C494" s="11" t="str">
        <f>IF(TipoT!C494=0,"",TipoT!C494)</f>
        <v/>
      </c>
      <c r="D494" s="45" t="str">
        <f>IF(C494="","",VLOOKUP(C494,TipoT!$C$7:$E$506,2,0))</f>
        <v/>
      </c>
      <c r="E494" s="43"/>
      <c r="F494" s="43"/>
      <c r="G494" s="8" t="str">
        <f t="shared" si="36"/>
        <v/>
      </c>
      <c r="H494" s="13"/>
      <c r="I494" s="11" t="str">
        <f>IF(C494="","",VLOOKUP(C494,TipoT!$C$7:$F$506,4,0))</f>
        <v/>
      </c>
      <c r="J494" s="11" t="str">
        <f>IF(I494="","",VLOOKUP(I494,Empleados!$C$7:$F$1006,4,0))</f>
        <v/>
      </c>
      <c r="K494" s="11" t="str">
        <f>IF(C494="","",VLOOKUP(C494,TipoT!$C$7:$G$506,5,0))</f>
        <v/>
      </c>
      <c r="L494" s="3"/>
      <c r="M494" s="68"/>
      <c r="N494" s="31"/>
      <c r="O494" s="70" t="str">
        <f t="shared" si="37"/>
        <v/>
      </c>
      <c r="P494" s="70" t="str">
        <f t="shared" si="38"/>
        <v/>
      </c>
      <c r="Q494" s="70" t="str">
        <f t="shared" si="40"/>
        <v/>
      </c>
      <c r="R494" s="3"/>
      <c r="S494" s="5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>
        <f>TipoT!C494</f>
        <v>0</v>
      </c>
      <c r="AI494" s="1">
        <f>Áreas!F494</f>
        <v>0</v>
      </c>
      <c r="AJ494" s="1"/>
      <c r="AK494" s="1"/>
      <c r="AL494" s="1">
        <f t="shared" si="39"/>
        <v>0</v>
      </c>
      <c r="AM494" s="1" t="e">
        <f>IF(C494=0,0,VLOOKUP(C494,TipoT!$C$7:$G$506,5,0))</f>
        <v>#N/A</v>
      </c>
    </row>
    <row r="495" spans="3:39" ht="25.35" customHeight="1" thickTop="1" thickBot="1" x14ac:dyDescent="0.3">
      <c r="C495" s="11" t="str">
        <f>IF(TipoT!C495=0,"",TipoT!C495)</f>
        <v/>
      </c>
      <c r="D495" s="45" t="str">
        <f>IF(C495="","",VLOOKUP(C495,TipoT!$C$7:$E$506,2,0))</f>
        <v/>
      </c>
      <c r="E495" s="43"/>
      <c r="F495" s="43"/>
      <c r="G495" s="8" t="str">
        <f t="shared" si="36"/>
        <v/>
      </c>
      <c r="H495" s="13"/>
      <c r="I495" s="11" t="str">
        <f>IF(C495="","",VLOOKUP(C495,TipoT!$C$7:$F$506,4,0))</f>
        <v/>
      </c>
      <c r="J495" s="11" t="str">
        <f>IF(I495="","",VLOOKUP(I495,Empleados!$C$7:$F$1006,4,0))</f>
        <v/>
      </c>
      <c r="K495" s="11" t="str">
        <f>IF(C495="","",VLOOKUP(C495,TipoT!$C$7:$G$506,5,0))</f>
        <v/>
      </c>
      <c r="L495" s="3"/>
      <c r="M495" s="68"/>
      <c r="N495" s="31"/>
      <c r="O495" s="70" t="str">
        <f t="shared" si="37"/>
        <v/>
      </c>
      <c r="P495" s="70" t="str">
        <f t="shared" si="38"/>
        <v/>
      </c>
      <c r="Q495" s="70" t="str">
        <f t="shared" si="40"/>
        <v/>
      </c>
      <c r="R495" s="3"/>
      <c r="S495" s="5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>
        <f>TipoT!C495</f>
        <v>0</v>
      </c>
      <c r="AI495" s="1">
        <f>Áreas!F495</f>
        <v>0</v>
      </c>
      <c r="AJ495" s="1"/>
      <c r="AK495" s="1"/>
      <c r="AL495" s="1">
        <f t="shared" si="39"/>
        <v>0</v>
      </c>
      <c r="AM495" s="1" t="e">
        <f>IF(C495=0,0,VLOOKUP(C495,TipoT!$C$7:$G$506,5,0))</f>
        <v>#N/A</v>
      </c>
    </row>
    <row r="496" spans="3:39" ht="25.35" customHeight="1" thickTop="1" thickBot="1" x14ac:dyDescent="0.3">
      <c r="C496" s="11" t="str">
        <f>IF(TipoT!C496=0,"",TipoT!C496)</f>
        <v/>
      </c>
      <c r="D496" s="45" t="str">
        <f>IF(C496="","",VLOOKUP(C496,TipoT!$C$7:$E$506,2,0))</f>
        <v/>
      </c>
      <c r="E496" s="43"/>
      <c r="F496" s="43"/>
      <c r="G496" s="8" t="str">
        <f t="shared" si="36"/>
        <v/>
      </c>
      <c r="H496" s="13"/>
      <c r="I496" s="11" t="str">
        <f>IF(C496="","",VLOOKUP(C496,TipoT!$C$7:$F$506,4,0))</f>
        <v/>
      </c>
      <c r="J496" s="11" t="str">
        <f>IF(I496="","",VLOOKUP(I496,Empleados!$C$7:$F$1006,4,0))</f>
        <v/>
      </c>
      <c r="K496" s="11" t="str">
        <f>IF(C496="","",VLOOKUP(C496,TipoT!$C$7:$G$506,5,0))</f>
        <v/>
      </c>
      <c r="L496" s="3"/>
      <c r="M496" s="68"/>
      <c r="N496" s="31"/>
      <c r="O496" s="70" t="str">
        <f t="shared" si="37"/>
        <v/>
      </c>
      <c r="P496" s="70" t="str">
        <f t="shared" si="38"/>
        <v/>
      </c>
      <c r="Q496" s="70" t="str">
        <f t="shared" si="40"/>
        <v/>
      </c>
      <c r="R496" s="3"/>
      <c r="S496" s="5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>
        <f>TipoT!C496</f>
        <v>0</v>
      </c>
      <c r="AI496" s="1">
        <f>Áreas!F496</f>
        <v>0</v>
      </c>
      <c r="AJ496" s="1"/>
      <c r="AK496" s="1"/>
      <c r="AL496" s="1">
        <f t="shared" si="39"/>
        <v>0</v>
      </c>
      <c r="AM496" s="1" t="e">
        <f>IF(C496=0,0,VLOOKUP(C496,TipoT!$C$7:$G$506,5,0))</f>
        <v>#N/A</v>
      </c>
    </row>
    <row r="497" spans="3:39" ht="25.35" customHeight="1" thickTop="1" thickBot="1" x14ac:dyDescent="0.3">
      <c r="C497" s="11" t="str">
        <f>IF(TipoT!C497=0,"",TipoT!C497)</f>
        <v/>
      </c>
      <c r="D497" s="45" t="str">
        <f>IF(C497="","",VLOOKUP(C497,TipoT!$C$7:$E$506,2,0))</f>
        <v/>
      </c>
      <c r="E497" s="43"/>
      <c r="F497" s="43"/>
      <c r="G497" s="8" t="str">
        <f t="shared" si="36"/>
        <v/>
      </c>
      <c r="H497" s="13"/>
      <c r="I497" s="11" t="str">
        <f>IF(C497="","",VLOOKUP(C497,TipoT!$C$7:$F$506,4,0))</f>
        <v/>
      </c>
      <c r="J497" s="11" t="str">
        <f>IF(I497="","",VLOOKUP(I497,Empleados!$C$7:$F$1006,4,0))</f>
        <v/>
      </c>
      <c r="K497" s="11" t="str">
        <f>IF(C497="","",VLOOKUP(C497,TipoT!$C$7:$G$506,5,0))</f>
        <v/>
      </c>
      <c r="L497" s="3"/>
      <c r="M497" s="68"/>
      <c r="N497" s="31"/>
      <c r="O497" s="70" t="str">
        <f t="shared" si="37"/>
        <v/>
      </c>
      <c r="P497" s="70" t="str">
        <f t="shared" si="38"/>
        <v/>
      </c>
      <c r="Q497" s="70" t="str">
        <f t="shared" si="40"/>
        <v/>
      </c>
      <c r="R497" s="3"/>
      <c r="S497" s="5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>
        <f>TipoT!C497</f>
        <v>0</v>
      </c>
      <c r="AI497" s="1">
        <f>Áreas!F497</f>
        <v>0</v>
      </c>
      <c r="AJ497" s="1"/>
      <c r="AK497" s="1"/>
      <c r="AL497" s="1">
        <f t="shared" si="39"/>
        <v>0</v>
      </c>
      <c r="AM497" s="1" t="e">
        <f>IF(C497=0,0,VLOOKUP(C497,TipoT!$C$7:$G$506,5,0))</f>
        <v>#N/A</v>
      </c>
    </row>
    <row r="498" spans="3:39" ht="25.35" customHeight="1" thickTop="1" thickBot="1" x14ac:dyDescent="0.3">
      <c r="C498" s="11" t="str">
        <f>IF(TipoT!C498=0,"",TipoT!C498)</f>
        <v/>
      </c>
      <c r="D498" s="45" t="str">
        <f>IF(C498="","",VLOOKUP(C498,TipoT!$C$7:$E$506,2,0))</f>
        <v/>
      </c>
      <c r="E498" s="43"/>
      <c r="F498" s="43"/>
      <c r="G498" s="8" t="str">
        <f t="shared" si="36"/>
        <v/>
      </c>
      <c r="H498" s="13"/>
      <c r="I498" s="11" t="str">
        <f>IF(C498="","",VLOOKUP(C498,TipoT!$C$7:$F$506,4,0))</f>
        <v/>
      </c>
      <c r="J498" s="11" t="str">
        <f>IF(I498="","",VLOOKUP(I498,Empleados!$C$7:$F$1006,4,0))</f>
        <v/>
      </c>
      <c r="K498" s="11" t="str">
        <f>IF(C498="","",VLOOKUP(C498,TipoT!$C$7:$G$506,5,0))</f>
        <v/>
      </c>
      <c r="L498" s="3"/>
      <c r="M498" s="68"/>
      <c r="N498" s="31"/>
      <c r="O498" s="70" t="str">
        <f t="shared" si="37"/>
        <v/>
      </c>
      <c r="P498" s="70" t="str">
        <f t="shared" si="38"/>
        <v/>
      </c>
      <c r="Q498" s="70" t="str">
        <f t="shared" si="40"/>
        <v/>
      </c>
      <c r="R498" s="3"/>
      <c r="S498" s="5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>
        <f>TipoT!C498</f>
        <v>0</v>
      </c>
      <c r="AI498" s="1">
        <f>Áreas!F498</f>
        <v>0</v>
      </c>
      <c r="AJ498" s="1"/>
      <c r="AK498" s="1"/>
      <c r="AL498" s="1">
        <f t="shared" si="39"/>
        <v>0</v>
      </c>
      <c r="AM498" s="1" t="e">
        <f>IF(C498=0,0,VLOOKUP(C498,TipoT!$C$7:$G$506,5,0))</f>
        <v>#N/A</v>
      </c>
    </row>
    <row r="499" spans="3:39" ht="25.35" customHeight="1" thickTop="1" thickBot="1" x14ac:dyDescent="0.3">
      <c r="C499" s="11" t="str">
        <f>IF(TipoT!C499=0,"",TipoT!C499)</f>
        <v/>
      </c>
      <c r="D499" s="45" t="str">
        <f>IF(C499="","",VLOOKUP(C499,TipoT!$C$7:$E$506,2,0))</f>
        <v/>
      </c>
      <c r="E499" s="43"/>
      <c r="F499" s="43"/>
      <c r="G499" s="8" t="str">
        <f t="shared" si="36"/>
        <v/>
      </c>
      <c r="H499" s="13"/>
      <c r="I499" s="11" t="str">
        <f>IF(C499="","",VLOOKUP(C499,TipoT!$C$7:$F$506,4,0))</f>
        <v/>
      </c>
      <c r="J499" s="11" t="str">
        <f>IF(I499="","",VLOOKUP(I499,Empleados!$C$7:$F$1006,4,0))</f>
        <v/>
      </c>
      <c r="K499" s="11" t="str">
        <f>IF(C499="","",VLOOKUP(C499,TipoT!$C$7:$G$506,5,0))</f>
        <v/>
      </c>
      <c r="L499" s="3"/>
      <c r="M499" s="68"/>
      <c r="N499" s="31"/>
      <c r="O499" s="70" t="str">
        <f t="shared" si="37"/>
        <v/>
      </c>
      <c r="P499" s="70" t="str">
        <f t="shared" si="38"/>
        <v/>
      </c>
      <c r="Q499" s="70" t="str">
        <f t="shared" si="40"/>
        <v/>
      </c>
      <c r="R499" s="3"/>
      <c r="S499" s="5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>
        <f>TipoT!C499</f>
        <v>0</v>
      </c>
      <c r="AI499" s="1">
        <f>Áreas!F499</f>
        <v>0</v>
      </c>
      <c r="AJ499" s="1"/>
      <c r="AK499" s="1"/>
      <c r="AL499" s="1">
        <f t="shared" si="39"/>
        <v>0</v>
      </c>
      <c r="AM499" s="1" t="e">
        <f>IF(C499=0,0,VLOOKUP(C499,TipoT!$C$7:$G$506,5,0))</f>
        <v>#N/A</v>
      </c>
    </row>
    <row r="500" spans="3:39" ht="25.35" customHeight="1" thickTop="1" thickBot="1" x14ac:dyDescent="0.3">
      <c r="C500" s="11" t="str">
        <f>IF(TipoT!C500=0,"",TipoT!C500)</f>
        <v/>
      </c>
      <c r="D500" s="45" t="str">
        <f>IF(C500="","",VLOOKUP(C500,TipoT!$C$7:$E$506,2,0))</f>
        <v/>
      </c>
      <c r="E500" s="43"/>
      <c r="F500" s="43"/>
      <c r="G500" s="8" t="str">
        <f t="shared" si="36"/>
        <v/>
      </c>
      <c r="H500" s="13"/>
      <c r="I500" s="11" t="str">
        <f>IF(C500="","",VLOOKUP(C500,TipoT!$C$7:$F$506,4,0))</f>
        <v/>
      </c>
      <c r="J500" s="11" t="str">
        <f>IF(I500="","",VLOOKUP(I500,Empleados!$C$7:$F$1006,4,0))</f>
        <v/>
      </c>
      <c r="K500" s="11" t="str">
        <f>IF(C500="","",VLOOKUP(C500,TipoT!$C$7:$G$506,5,0))</f>
        <v/>
      </c>
      <c r="L500" s="3"/>
      <c r="M500" s="68"/>
      <c r="N500" s="31"/>
      <c r="O500" s="70" t="str">
        <f t="shared" si="37"/>
        <v/>
      </c>
      <c r="P500" s="70" t="str">
        <f t="shared" si="38"/>
        <v/>
      </c>
      <c r="Q500" s="70" t="str">
        <f t="shared" si="40"/>
        <v/>
      </c>
      <c r="R500" s="3"/>
      <c r="S500" s="5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>
        <f>TipoT!C500</f>
        <v>0</v>
      </c>
      <c r="AI500" s="1">
        <f>Áreas!F500</f>
        <v>0</v>
      </c>
      <c r="AJ500" s="1"/>
      <c r="AK500" s="1"/>
      <c r="AL500" s="1">
        <f t="shared" si="39"/>
        <v>0</v>
      </c>
      <c r="AM500" s="1" t="e">
        <f>IF(C500=0,0,VLOOKUP(C500,TipoT!$C$7:$G$506,5,0))</f>
        <v>#N/A</v>
      </c>
    </row>
    <row r="501" spans="3:39" ht="25.35" customHeight="1" thickTop="1" thickBot="1" x14ac:dyDescent="0.3">
      <c r="C501" s="11" t="str">
        <f>IF(TipoT!C501=0,"",TipoT!C501)</f>
        <v/>
      </c>
      <c r="D501" s="45" t="str">
        <f>IF(C501="","",VLOOKUP(C501,TipoT!$C$7:$E$506,2,0))</f>
        <v/>
      </c>
      <c r="E501" s="43"/>
      <c r="F501" s="43"/>
      <c r="G501" s="8" t="str">
        <f t="shared" si="36"/>
        <v/>
      </c>
      <c r="H501" s="13"/>
      <c r="I501" s="11" t="str">
        <f>IF(C501="","",VLOOKUP(C501,TipoT!$C$7:$F$506,4,0))</f>
        <v/>
      </c>
      <c r="J501" s="11" t="str">
        <f>IF(I501="","",VLOOKUP(I501,Empleados!$C$7:$F$1006,4,0))</f>
        <v/>
      </c>
      <c r="K501" s="11" t="str">
        <f>IF(C501="","",VLOOKUP(C501,TipoT!$C$7:$G$506,5,0))</f>
        <v/>
      </c>
      <c r="L501" s="3"/>
      <c r="M501" s="68"/>
      <c r="N501" s="31"/>
      <c r="O501" s="70" t="str">
        <f t="shared" si="37"/>
        <v/>
      </c>
      <c r="P501" s="70" t="str">
        <f t="shared" si="38"/>
        <v/>
      </c>
      <c r="Q501" s="70" t="str">
        <f t="shared" si="40"/>
        <v/>
      </c>
      <c r="R501" s="3"/>
      <c r="S501" s="5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>
        <f>TipoT!C501</f>
        <v>0</v>
      </c>
      <c r="AI501" s="1">
        <f>Áreas!F501</f>
        <v>0</v>
      </c>
      <c r="AJ501" s="1"/>
      <c r="AK501" s="1"/>
      <c r="AL501" s="1">
        <f t="shared" si="39"/>
        <v>0</v>
      </c>
      <c r="AM501" s="1" t="e">
        <f>IF(C501=0,0,VLOOKUP(C501,TipoT!$C$7:$G$506,5,0))</f>
        <v>#N/A</v>
      </c>
    </row>
    <row r="502" spans="3:39" ht="25.35" customHeight="1" thickTop="1" thickBot="1" x14ac:dyDescent="0.3">
      <c r="C502" s="11" t="str">
        <f>IF(TipoT!C502=0,"",TipoT!C502)</f>
        <v/>
      </c>
      <c r="D502" s="45" t="str">
        <f>IF(C502="","",VLOOKUP(C502,TipoT!$C$7:$E$506,2,0))</f>
        <v/>
      </c>
      <c r="E502" s="43"/>
      <c r="F502" s="43"/>
      <c r="G502" s="8" t="str">
        <f t="shared" si="36"/>
        <v/>
      </c>
      <c r="H502" s="13"/>
      <c r="I502" s="11" t="str">
        <f>IF(C502="","",VLOOKUP(C502,TipoT!$C$7:$F$506,4,0))</f>
        <v/>
      </c>
      <c r="J502" s="11" t="str">
        <f>IF(I502="","",VLOOKUP(I502,Empleados!$C$7:$F$1006,4,0))</f>
        <v/>
      </c>
      <c r="K502" s="11" t="str">
        <f>IF(C502="","",VLOOKUP(C502,TipoT!$C$7:$G$506,5,0))</f>
        <v/>
      </c>
      <c r="L502" s="3"/>
      <c r="M502" s="68"/>
      <c r="N502" s="31"/>
      <c r="O502" s="70" t="str">
        <f t="shared" si="37"/>
        <v/>
      </c>
      <c r="P502" s="70" t="str">
        <f t="shared" si="38"/>
        <v/>
      </c>
      <c r="Q502" s="70" t="str">
        <f t="shared" si="40"/>
        <v/>
      </c>
      <c r="R502" s="3"/>
      <c r="S502" s="5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>
        <f>TipoT!C502</f>
        <v>0</v>
      </c>
      <c r="AI502" s="1">
        <f>Áreas!F502</f>
        <v>0</v>
      </c>
      <c r="AJ502" s="1"/>
      <c r="AK502" s="1"/>
      <c r="AL502" s="1">
        <f t="shared" si="39"/>
        <v>0</v>
      </c>
      <c r="AM502" s="1" t="e">
        <f>IF(C502=0,0,VLOOKUP(C502,TipoT!$C$7:$G$506,5,0))</f>
        <v>#N/A</v>
      </c>
    </row>
    <row r="503" spans="3:39" ht="25.35" customHeight="1" thickTop="1" thickBot="1" x14ac:dyDescent="0.3">
      <c r="C503" s="11" t="str">
        <f>IF(TipoT!C503=0,"",TipoT!C503)</f>
        <v/>
      </c>
      <c r="D503" s="45" t="str">
        <f>IF(C503="","",VLOOKUP(C503,TipoT!$C$7:$E$506,2,0))</f>
        <v/>
      </c>
      <c r="E503" s="43"/>
      <c r="F503" s="43"/>
      <c r="G503" s="8" t="str">
        <f t="shared" si="36"/>
        <v/>
      </c>
      <c r="H503" s="13"/>
      <c r="I503" s="11" t="str">
        <f>IF(C503="","",VLOOKUP(C503,TipoT!$C$7:$F$506,4,0))</f>
        <v/>
      </c>
      <c r="J503" s="11" t="str">
        <f>IF(I503="","",VLOOKUP(I503,Empleados!$C$7:$F$1006,4,0))</f>
        <v/>
      </c>
      <c r="K503" s="11" t="str">
        <f>IF(C503="","",VLOOKUP(C503,TipoT!$C$7:$G$506,5,0))</f>
        <v/>
      </c>
      <c r="L503" s="3"/>
      <c r="M503" s="68"/>
      <c r="N503" s="31"/>
      <c r="O503" s="70" t="str">
        <f t="shared" si="37"/>
        <v/>
      </c>
      <c r="P503" s="70" t="str">
        <f t="shared" si="38"/>
        <v/>
      </c>
      <c r="Q503" s="70" t="str">
        <f t="shared" si="40"/>
        <v/>
      </c>
      <c r="R503" s="3"/>
      <c r="S503" s="5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>
        <f>TipoT!C503</f>
        <v>0</v>
      </c>
      <c r="AI503" s="1">
        <f>Áreas!F503</f>
        <v>0</v>
      </c>
      <c r="AJ503" s="1"/>
      <c r="AK503" s="1"/>
      <c r="AL503" s="1">
        <f t="shared" si="39"/>
        <v>0</v>
      </c>
      <c r="AM503" s="1" t="e">
        <f>IF(C503=0,0,VLOOKUP(C503,TipoT!$C$7:$G$506,5,0))</f>
        <v>#N/A</v>
      </c>
    </row>
    <row r="504" spans="3:39" ht="25.35" customHeight="1" thickTop="1" thickBot="1" x14ac:dyDescent="0.3">
      <c r="C504" s="11" t="str">
        <f>IF(TipoT!C504=0,"",TipoT!C504)</f>
        <v/>
      </c>
      <c r="D504" s="45" t="str">
        <f>IF(C504="","",VLOOKUP(C504,TipoT!$C$7:$E$506,2,0))</f>
        <v/>
      </c>
      <c r="E504" s="43"/>
      <c r="F504" s="43"/>
      <c r="G504" s="8" t="str">
        <f t="shared" si="36"/>
        <v/>
      </c>
      <c r="H504" s="13"/>
      <c r="I504" s="11" t="str">
        <f>IF(C504="","",VLOOKUP(C504,TipoT!$C$7:$F$506,4,0))</f>
        <v/>
      </c>
      <c r="J504" s="11" t="str">
        <f>IF(I504="","",VLOOKUP(I504,Empleados!$C$7:$F$1006,4,0))</f>
        <v/>
      </c>
      <c r="K504" s="11" t="str">
        <f>IF(C504="","",VLOOKUP(C504,TipoT!$C$7:$G$506,5,0))</f>
        <v/>
      </c>
      <c r="L504" s="3"/>
      <c r="M504" s="68"/>
      <c r="N504" s="31"/>
      <c r="O504" s="70" t="str">
        <f t="shared" si="37"/>
        <v/>
      </c>
      <c r="P504" s="70" t="str">
        <f t="shared" si="38"/>
        <v/>
      </c>
      <c r="Q504" s="70" t="str">
        <f t="shared" si="40"/>
        <v/>
      </c>
      <c r="R504" s="3"/>
      <c r="S504" s="5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>
        <f>TipoT!C504</f>
        <v>0</v>
      </c>
      <c r="AI504" s="1">
        <f>Áreas!F504</f>
        <v>0</v>
      </c>
      <c r="AJ504" s="1"/>
      <c r="AK504" s="1"/>
      <c r="AL504" s="1">
        <f t="shared" si="39"/>
        <v>0</v>
      </c>
      <c r="AM504" s="1" t="e">
        <f>IF(C504=0,0,VLOOKUP(C504,TipoT!$C$7:$G$506,5,0))</f>
        <v>#N/A</v>
      </c>
    </row>
    <row r="505" spans="3:39" ht="25.35" customHeight="1" thickTop="1" thickBot="1" x14ac:dyDescent="0.3">
      <c r="C505" s="11" t="str">
        <f>IF(TipoT!C505=0,"",TipoT!C505)</f>
        <v/>
      </c>
      <c r="D505" s="45" t="str">
        <f>IF(C505="","",VLOOKUP(C505,TipoT!$C$7:$E$506,2,0))</f>
        <v/>
      </c>
      <c r="E505" s="43"/>
      <c r="F505" s="43"/>
      <c r="G505" s="8" t="str">
        <f t="shared" si="36"/>
        <v/>
      </c>
      <c r="H505" s="13"/>
      <c r="I505" s="11" t="str">
        <f>IF(C505="","",VLOOKUP(C505,TipoT!$C$7:$F$506,4,0))</f>
        <v/>
      </c>
      <c r="J505" s="11" t="str">
        <f>IF(I505="","",VLOOKUP(I505,Empleados!$C$7:$F$1006,4,0))</f>
        <v/>
      </c>
      <c r="K505" s="11" t="str">
        <f>IF(C505="","",VLOOKUP(C505,TipoT!$C$7:$G$506,5,0))</f>
        <v/>
      </c>
      <c r="L505" s="3"/>
      <c r="M505" s="68"/>
      <c r="N505" s="31"/>
      <c r="O505" s="70" t="str">
        <f t="shared" si="37"/>
        <v/>
      </c>
      <c r="P505" s="70" t="str">
        <f t="shared" si="38"/>
        <v/>
      </c>
      <c r="Q505" s="70" t="str">
        <f t="shared" si="40"/>
        <v/>
      </c>
      <c r="R505" s="3"/>
      <c r="S505" s="5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>
        <f>TipoT!C505</f>
        <v>0</v>
      </c>
      <c r="AI505" s="1">
        <f>Áreas!F505</f>
        <v>0</v>
      </c>
      <c r="AJ505" s="1"/>
      <c r="AK505" s="1"/>
      <c r="AL505" s="1">
        <f t="shared" si="39"/>
        <v>0</v>
      </c>
      <c r="AM505" s="1" t="e">
        <f>IF(C505=0,0,VLOOKUP(C505,TipoT!$C$7:$G$506,5,0))</f>
        <v>#N/A</v>
      </c>
    </row>
    <row r="506" spans="3:39" ht="25.35" customHeight="1" thickTop="1" thickBot="1" x14ac:dyDescent="0.3">
      <c r="C506" s="11" t="str">
        <f>IF(TipoT!C506=0,"",TipoT!C506)</f>
        <v/>
      </c>
      <c r="D506" s="45" t="str">
        <f>IF(C506="","",VLOOKUP(C506,TipoT!$C$7:$E$506,2,0))</f>
        <v/>
      </c>
      <c r="E506" s="43"/>
      <c r="F506" s="43"/>
      <c r="G506" s="8" t="str">
        <f t="shared" si="36"/>
        <v/>
      </c>
      <c r="H506" s="13"/>
      <c r="I506" s="11" t="str">
        <f>IF(C506="","",VLOOKUP(C506,TipoT!$C$7:$F$506,4,0))</f>
        <v/>
      </c>
      <c r="J506" s="11" t="str">
        <f>IF(I506="","",VLOOKUP(I506,Empleados!$C$7:$F$1006,4,0))</f>
        <v/>
      </c>
      <c r="K506" s="11" t="str">
        <f>IF(C506="","",VLOOKUP(C506,TipoT!$C$7:$G$506,5,0))</f>
        <v/>
      </c>
      <c r="L506" s="3"/>
      <c r="M506" s="68"/>
      <c r="N506" s="31"/>
      <c r="O506" s="70" t="str">
        <f t="shared" si="37"/>
        <v/>
      </c>
      <c r="P506" s="70" t="str">
        <f t="shared" si="38"/>
        <v/>
      </c>
      <c r="Q506" s="70" t="str">
        <f t="shared" si="40"/>
        <v/>
      </c>
      <c r="R506" s="3"/>
      <c r="S506" s="5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>
        <f>TipoT!C506</f>
        <v>0</v>
      </c>
      <c r="AI506" s="1">
        <f>Áreas!F506</f>
        <v>0</v>
      </c>
      <c r="AJ506" s="1"/>
      <c r="AK506" s="1"/>
      <c r="AL506" s="1">
        <f t="shared" si="39"/>
        <v>0</v>
      </c>
      <c r="AM506" s="1" t="e">
        <f>IF(C506=0,0,VLOOKUP(C506,TipoT!$C$7:$G$506,5,0))</f>
        <v>#N/A</v>
      </c>
    </row>
    <row r="507" spans="3:39" ht="25.35" customHeight="1" thickTop="1" thickBot="1" x14ac:dyDescent="0.3">
      <c r="C507" s="11" t="str">
        <f>IF(TipoT!C507=0,"",TipoT!C507)</f>
        <v/>
      </c>
      <c r="D507" s="45" t="str">
        <f>IF(C507="","",VLOOKUP(C507,TipoT!$C$7:$E$506,2,0))</f>
        <v/>
      </c>
      <c r="E507" s="43"/>
      <c r="F507" s="43"/>
      <c r="G507" s="8" t="str">
        <f t="shared" si="36"/>
        <v/>
      </c>
      <c r="H507" s="13"/>
      <c r="I507" s="11" t="str">
        <f>IF(C507="","",VLOOKUP(C507,TipoT!$C$7:$F$506,4,0))</f>
        <v/>
      </c>
      <c r="J507" s="11" t="str">
        <f>IF(I507="","",VLOOKUP(I507,Empleados!$C$7:$F$1006,4,0))</f>
        <v/>
      </c>
      <c r="K507" s="11" t="str">
        <f>IF(C507="","",VLOOKUP(C507,TipoT!$C$7:$G$506,5,0))</f>
        <v/>
      </c>
      <c r="L507" s="3"/>
      <c r="M507" s="68"/>
      <c r="N507" s="31"/>
      <c r="O507" s="70" t="str">
        <f t="shared" si="37"/>
        <v/>
      </c>
      <c r="P507" s="70" t="str">
        <f t="shared" si="38"/>
        <v/>
      </c>
      <c r="Q507" s="70" t="str">
        <f t="shared" si="40"/>
        <v/>
      </c>
      <c r="R507" s="3"/>
      <c r="S507" s="5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>
        <f>TipoT!C507</f>
        <v>0</v>
      </c>
      <c r="AI507" s="1">
        <f>Áreas!F507</f>
        <v>0</v>
      </c>
      <c r="AJ507" s="1"/>
      <c r="AK507" s="1"/>
      <c r="AL507" s="1">
        <f t="shared" si="39"/>
        <v>0</v>
      </c>
      <c r="AM507" s="1" t="e">
        <f>IF(C507=0,0,VLOOKUP(C507,TipoT!$C$7:$G$506,5,0))</f>
        <v>#N/A</v>
      </c>
    </row>
    <row r="508" spans="3:39" ht="25.35" customHeight="1" thickTop="1" thickBot="1" x14ac:dyDescent="0.3">
      <c r="C508" s="11" t="str">
        <f>IF(TipoT!C508=0,"",TipoT!C508)</f>
        <v/>
      </c>
      <c r="D508" s="45" t="str">
        <f>IF(C508="","",VLOOKUP(C508,TipoT!$C$7:$E$506,2,0))</f>
        <v/>
      </c>
      <c r="E508" s="43"/>
      <c r="F508" s="43"/>
      <c r="G508" s="8" t="str">
        <f t="shared" si="36"/>
        <v/>
      </c>
      <c r="H508" s="13"/>
      <c r="I508" s="11" t="str">
        <f>IF(C508="","",VLOOKUP(C508,TipoT!$C$7:$F$506,4,0))</f>
        <v/>
      </c>
      <c r="J508" s="11" t="str">
        <f>IF(I508="","",VLOOKUP(I508,Empleados!$C$7:$F$1006,4,0))</f>
        <v/>
      </c>
      <c r="K508" s="11" t="str">
        <f>IF(C508="","",VLOOKUP(C508,TipoT!$C$7:$G$506,5,0))</f>
        <v/>
      </c>
      <c r="L508" s="3"/>
      <c r="M508" s="68"/>
      <c r="N508" s="31"/>
      <c r="O508" s="70" t="str">
        <f t="shared" si="37"/>
        <v/>
      </c>
      <c r="P508" s="70" t="str">
        <f t="shared" si="38"/>
        <v/>
      </c>
      <c r="Q508" s="70" t="str">
        <f t="shared" si="40"/>
        <v/>
      </c>
      <c r="R508" s="3"/>
      <c r="S508" s="5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>
        <f>TipoT!C508</f>
        <v>0</v>
      </c>
      <c r="AI508" s="1">
        <f>Áreas!F508</f>
        <v>0</v>
      </c>
      <c r="AJ508" s="1"/>
      <c r="AK508" s="1"/>
      <c r="AL508" s="1">
        <f t="shared" si="39"/>
        <v>0</v>
      </c>
      <c r="AM508" s="1" t="e">
        <f>IF(C508=0,0,VLOOKUP(C508,TipoT!$C$7:$G$506,5,0))</f>
        <v>#N/A</v>
      </c>
    </row>
    <row r="509" spans="3:39" ht="25.35" customHeight="1" thickTop="1" thickBot="1" x14ac:dyDescent="0.3">
      <c r="C509" s="11" t="str">
        <f>IF(TipoT!C509=0,"",TipoT!C509)</f>
        <v/>
      </c>
      <c r="D509" s="45" t="str">
        <f>IF(C509="","",VLOOKUP(C509,TipoT!$C$7:$E$506,2,0))</f>
        <v/>
      </c>
      <c r="E509" s="43"/>
      <c r="F509" s="43"/>
      <c r="G509" s="8" t="str">
        <f t="shared" si="36"/>
        <v/>
      </c>
      <c r="H509" s="13"/>
      <c r="I509" s="11" t="str">
        <f>IF(C509="","",VLOOKUP(C509,TipoT!$C$7:$F$506,4,0))</f>
        <v/>
      </c>
      <c r="J509" s="11" t="str">
        <f>IF(I509="","",VLOOKUP(I509,Empleados!$C$7:$F$1006,4,0))</f>
        <v/>
      </c>
      <c r="K509" s="11" t="str">
        <f>IF(C509="","",VLOOKUP(C509,TipoT!$C$7:$G$506,5,0))</f>
        <v/>
      </c>
      <c r="L509" s="3"/>
      <c r="M509" s="68"/>
      <c r="N509" s="31"/>
      <c r="O509" s="70" t="str">
        <f t="shared" si="37"/>
        <v/>
      </c>
      <c r="P509" s="70" t="str">
        <f t="shared" si="38"/>
        <v/>
      </c>
      <c r="Q509" s="70" t="str">
        <f t="shared" si="40"/>
        <v/>
      </c>
      <c r="R509" s="3"/>
      <c r="S509" s="5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>
        <f>TipoT!C509</f>
        <v>0</v>
      </c>
      <c r="AI509" s="1">
        <f>Áreas!F509</f>
        <v>0</v>
      </c>
      <c r="AJ509" s="1"/>
      <c r="AK509" s="1"/>
      <c r="AL509" s="1">
        <f t="shared" si="39"/>
        <v>0</v>
      </c>
      <c r="AM509" s="1" t="e">
        <f>IF(C509=0,0,VLOOKUP(C509,TipoT!$C$7:$G$506,5,0))</f>
        <v>#N/A</v>
      </c>
    </row>
    <row r="510" spans="3:39" ht="25.35" customHeight="1" thickTop="1" thickBot="1" x14ac:dyDescent="0.3">
      <c r="C510" s="11" t="str">
        <f>IF(TipoT!C510=0,"",TipoT!C510)</f>
        <v/>
      </c>
      <c r="D510" s="45" t="str">
        <f>IF(C510="","",VLOOKUP(C510,TipoT!$C$7:$E$506,2,0))</f>
        <v/>
      </c>
      <c r="E510" s="43"/>
      <c r="F510" s="43"/>
      <c r="G510" s="8" t="str">
        <f t="shared" si="36"/>
        <v/>
      </c>
      <c r="H510" s="13"/>
      <c r="I510" s="11" t="str">
        <f>IF(C510="","",VLOOKUP(C510,TipoT!$C$7:$F$506,4,0))</f>
        <v/>
      </c>
      <c r="J510" s="11" t="str">
        <f>IF(I510="","",VLOOKUP(I510,Empleados!$C$7:$F$1006,4,0))</f>
        <v/>
      </c>
      <c r="K510" s="11" t="str">
        <f>IF(C510="","",VLOOKUP(C510,TipoT!$C$7:$G$506,5,0))</f>
        <v/>
      </c>
      <c r="L510" s="3"/>
      <c r="M510" s="68"/>
      <c r="N510" s="31"/>
      <c r="O510" s="70" t="str">
        <f t="shared" si="37"/>
        <v/>
      </c>
      <c r="P510" s="70" t="str">
        <f t="shared" si="38"/>
        <v/>
      </c>
      <c r="Q510" s="70" t="str">
        <f t="shared" si="40"/>
        <v/>
      </c>
      <c r="R510" s="3"/>
      <c r="S510" s="5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>
        <f>TipoT!C510</f>
        <v>0</v>
      </c>
      <c r="AI510" s="1">
        <f>Áreas!F510</f>
        <v>0</v>
      </c>
      <c r="AJ510" s="1"/>
      <c r="AK510" s="1"/>
      <c r="AL510" s="1">
        <f t="shared" si="39"/>
        <v>0</v>
      </c>
      <c r="AM510" s="1" t="e">
        <f>IF(C510=0,0,VLOOKUP(C510,TipoT!$C$7:$G$506,5,0))</f>
        <v>#N/A</v>
      </c>
    </row>
    <row r="511" spans="3:39" ht="25.35" customHeight="1" thickTop="1" thickBot="1" x14ac:dyDescent="0.3">
      <c r="C511" s="11" t="str">
        <f>IF(TipoT!C511=0,"",TipoT!C511)</f>
        <v/>
      </c>
      <c r="D511" s="45" t="str">
        <f>IF(C511="","",VLOOKUP(C511,TipoT!$C$7:$E$506,2,0))</f>
        <v/>
      </c>
      <c r="E511" s="43"/>
      <c r="F511" s="43"/>
      <c r="G511" s="8" t="str">
        <f t="shared" si="36"/>
        <v/>
      </c>
      <c r="H511" s="13"/>
      <c r="I511" s="11" t="str">
        <f>IF(C511="","",VLOOKUP(C511,TipoT!$C$7:$F$506,4,0))</f>
        <v/>
      </c>
      <c r="J511" s="11" t="str">
        <f>IF(I511="","",VLOOKUP(I511,Empleados!$C$7:$F$1006,4,0))</f>
        <v/>
      </c>
      <c r="K511" s="11" t="str">
        <f>IF(C511="","",VLOOKUP(C511,TipoT!$C$7:$G$506,5,0))</f>
        <v/>
      </c>
      <c r="L511" s="3"/>
      <c r="M511" s="68"/>
      <c r="N511" s="31"/>
      <c r="O511" s="70" t="str">
        <f t="shared" si="37"/>
        <v/>
      </c>
      <c r="P511" s="70" t="str">
        <f t="shared" si="38"/>
        <v/>
      </c>
      <c r="Q511" s="70" t="str">
        <f t="shared" si="40"/>
        <v/>
      </c>
      <c r="R511" s="3"/>
      <c r="S511" s="5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>
        <f>TipoT!C511</f>
        <v>0</v>
      </c>
      <c r="AI511" s="1">
        <f>Áreas!F511</f>
        <v>0</v>
      </c>
      <c r="AJ511" s="1"/>
      <c r="AK511" s="1"/>
      <c r="AL511" s="1">
        <f t="shared" si="39"/>
        <v>0</v>
      </c>
      <c r="AM511" s="1" t="e">
        <f>IF(C511=0,0,VLOOKUP(C511,TipoT!$C$7:$G$506,5,0))</f>
        <v>#N/A</v>
      </c>
    </row>
    <row r="512" spans="3:39" ht="25.35" customHeight="1" thickTop="1" thickBot="1" x14ac:dyDescent="0.3">
      <c r="C512" s="11" t="str">
        <f>IF(TipoT!C512=0,"",TipoT!C512)</f>
        <v/>
      </c>
      <c r="D512" s="45" t="str">
        <f>IF(C512="","",VLOOKUP(C512,TipoT!$C$7:$E$506,2,0))</f>
        <v/>
      </c>
      <c r="E512" s="43"/>
      <c r="F512" s="43"/>
      <c r="G512" s="8" t="str">
        <f t="shared" si="36"/>
        <v/>
      </c>
      <c r="H512" s="13"/>
      <c r="I512" s="11" t="str">
        <f>IF(C512="","",VLOOKUP(C512,TipoT!$C$7:$F$506,4,0))</f>
        <v/>
      </c>
      <c r="J512" s="11" t="str">
        <f>IF(I512="","",VLOOKUP(I512,Empleados!$C$7:$F$1006,4,0))</f>
        <v/>
      </c>
      <c r="K512" s="11" t="str">
        <f>IF(C512="","",VLOOKUP(C512,TipoT!$C$7:$G$506,5,0))</f>
        <v/>
      </c>
      <c r="L512" s="3"/>
      <c r="M512" s="68"/>
      <c r="N512" s="31"/>
      <c r="O512" s="70" t="str">
        <f t="shared" si="37"/>
        <v/>
      </c>
      <c r="P512" s="70" t="str">
        <f t="shared" si="38"/>
        <v/>
      </c>
      <c r="Q512" s="70" t="str">
        <f t="shared" si="40"/>
        <v/>
      </c>
      <c r="R512" s="3"/>
      <c r="S512" s="5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>
        <f>TipoT!C512</f>
        <v>0</v>
      </c>
      <c r="AI512" s="1">
        <f>Áreas!F512</f>
        <v>0</v>
      </c>
      <c r="AJ512" s="1"/>
      <c r="AK512" s="1"/>
      <c r="AL512" s="1">
        <f t="shared" si="39"/>
        <v>0</v>
      </c>
      <c r="AM512" s="1" t="e">
        <f>IF(C512=0,0,VLOOKUP(C512,TipoT!$C$7:$G$506,5,0))</f>
        <v>#N/A</v>
      </c>
    </row>
    <row r="513" spans="3:39" ht="25.35" customHeight="1" thickTop="1" thickBot="1" x14ac:dyDescent="0.3">
      <c r="C513" s="11" t="str">
        <f>IF(TipoT!C513=0,"",TipoT!C513)</f>
        <v/>
      </c>
      <c r="D513" s="45" t="str">
        <f>IF(C513="","",VLOOKUP(C513,TipoT!$C$7:$E$506,2,0))</f>
        <v/>
      </c>
      <c r="E513" s="43"/>
      <c r="F513" s="43"/>
      <c r="G513" s="8" t="str">
        <f t="shared" si="36"/>
        <v/>
      </c>
      <c r="H513" s="13"/>
      <c r="I513" s="11" t="str">
        <f>IF(C513="","",VLOOKUP(C513,TipoT!$C$7:$F$506,4,0))</f>
        <v/>
      </c>
      <c r="J513" s="11" t="str">
        <f>IF(I513="","",VLOOKUP(I513,Empleados!$C$7:$F$1006,4,0))</f>
        <v/>
      </c>
      <c r="K513" s="11" t="str">
        <f>IF(C513="","",VLOOKUP(C513,TipoT!$C$7:$G$506,5,0))</f>
        <v/>
      </c>
      <c r="L513" s="3"/>
      <c r="M513" s="68"/>
      <c r="N513" s="31"/>
      <c r="O513" s="70" t="str">
        <f t="shared" si="37"/>
        <v/>
      </c>
      <c r="P513" s="70" t="str">
        <f t="shared" si="38"/>
        <v/>
      </c>
      <c r="Q513" s="70" t="str">
        <f t="shared" si="40"/>
        <v/>
      </c>
      <c r="R513" s="3"/>
      <c r="S513" s="5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>
        <f>TipoT!C513</f>
        <v>0</v>
      </c>
      <c r="AI513" s="1">
        <f>Áreas!F513</f>
        <v>0</v>
      </c>
      <c r="AJ513" s="1"/>
      <c r="AK513" s="1"/>
      <c r="AL513" s="1">
        <f t="shared" si="39"/>
        <v>0</v>
      </c>
      <c r="AM513" s="1" t="e">
        <f>IF(C513=0,0,VLOOKUP(C513,TipoT!$C$7:$G$506,5,0))</f>
        <v>#N/A</v>
      </c>
    </row>
    <row r="514" spans="3:39" ht="25.35" customHeight="1" thickTop="1" thickBot="1" x14ac:dyDescent="0.3">
      <c r="C514" s="11" t="str">
        <f>IF(TipoT!C514=0,"",TipoT!C514)</f>
        <v/>
      </c>
      <c r="D514" s="45" t="str">
        <f>IF(C514="","",VLOOKUP(C514,TipoT!$C$7:$E$506,2,0))</f>
        <v/>
      </c>
      <c r="E514" s="43"/>
      <c r="F514" s="43"/>
      <c r="G514" s="8" t="str">
        <f t="shared" si="36"/>
        <v/>
      </c>
      <c r="H514" s="13"/>
      <c r="I514" s="11" t="str">
        <f>IF(C514="","",VLOOKUP(C514,TipoT!$C$7:$F$506,4,0))</f>
        <v/>
      </c>
      <c r="J514" s="11" t="str">
        <f>IF(I514="","",VLOOKUP(I514,Empleados!$C$7:$F$1006,4,0))</f>
        <v/>
      </c>
      <c r="K514" s="11" t="str">
        <f>IF(C514="","",VLOOKUP(C514,TipoT!$C$7:$G$506,5,0))</f>
        <v/>
      </c>
      <c r="L514" s="3"/>
      <c r="M514" s="68"/>
      <c r="N514" s="31"/>
      <c r="O514" s="70" t="str">
        <f t="shared" si="37"/>
        <v/>
      </c>
      <c r="P514" s="70" t="str">
        <f t="shared" si="38"/>
        <v/>
      </c>
      <c r="Q514" s="70" t="str">
        <f t="shared" si="40"/>
        <v/>
      </c>
      <c r="R514" s="3"/>
      <c r="S514" s="5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>
        <f>TipoT!C514</f>
        <v>0</v>
      </c>
      <c r="AI514" s="1">
        <f>Áreas!F514</f>
        <v>0</v>
      </c>
      <c r="AJ514" s="1"/>
      <c r="AK514" s="1"/>
      <c r="AL514" s="1">
        <f t="shared" si="39"/>
        <v>0</v>
      </c>
      <c r="AM514" s="1" t="e">
        <f>IF(C514=0,0,VLOOKUP(C514,TipoT!$C$7:$G$506,5,0))</f>
        <v>#N/A</v>
      </c>
    </row>
    <row r="515" spans="3:39" ht="25.35" customHeight="1" thickTop="1" thickBot="1" x14ac:dyDescent="0.3">
      <c r="C515" s="11" t="str">
        <f>IF(TipoT!C515=0,"",TipoT!C515)</f>
        <v/>
      </c>
      <c r="D515" s="45" t="str">
        <f>IF(C515="","",VLOOKUP(C515,TipoT!$C$7:$E$506,2,0))</f>
        <v/>
      </c>
      <c r="E515" s="43"/>
      <c r="F515" s="43"/>
      <c r="G515" s="8" t="str">
        <f t="shared" si="36"/>
        <v/>
      </c>
      <c r="H515" s="13"/>
      <c r="I515" s="11" t="str">
        <f>IF(C515="","",VLOOKUP(C515,TipoT!$C$7:$F$506,4,0))</f>
        <v/>
      </c>
      <c r="J515" s="11" t="str">
        <f>IF(I515="","",VLOOKUP(I515,Empleados!$C$7:$F$1006,4,0))</f>
        <v/>
      </c>
      <c r="K515" s="11" t="str">
        <f>IF(C515="","",VLOOKUP(C515,TipoT!$C$7:$G$506,5,0))</f>
        <v/>
      </c>
      <c r="L515" s="3"/>
      <c r="M515" s="68"/>
      <c r="N515" s="31"/>
      <c r="O515" s="70" t="str">
        <f t="shared" si="37"/>
        <v/>
      </c>
      <c r="P515" s="70" t="str">
        <f t="shared" si="38"/>
        <v/>
      </c>
      <c r="Q515" s="70" t="str">
        <f t="shared" si="40"/>
        <v/>
      </c>
      <c r="R515" s="3"/>
      <c r="S515" s="5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>
        <f>TipoT!C515</f>
        <v>0</v>
      </c>
      <c r="AI515" s="1">
        <f>Áreas!F515</f>
        <v>0</v>
      </c>
      <c r="AJ515" s="1"/>
      <c r="AK515" s="1"/>
      <c r="AL515" s="1">
        <f t="shared" si="39"/>
        <v>0</v>
      </c>
      <c r="AM515" s="1" t="e">
        <f>IF(C515=0,0,VLOOKUP(C515,TipoT!$C$7:$G$506,5,0))</f>
        <v>#N/A</v>
      </c>
    </row>
    <row r="516" spans="3:39" ht="25.35" customHeight="1" thickTop="1" thickBot="1" x14ac:dyDescent="0.3">
      <c r="C516" s="11" t="str">
        <f>IF(TipoT!C516=0,"",TipoT!C516)</f>
        <v/>
      </c>
      <c r="D516" s="45" t="str">
        <f>IF(C516="","",VLOOKUP(C516,TipoT!$C$7:$E$506,2,0))</f>
        <v/>
      </c>
      <c r="E516" s="43"/>
      <c r="F516" s="43"/>
      <c r="G516" s="8" t="str">
        <f t="shared" si="36"/>
        <v/>
      </c>
      <c r="H516" s="13"/>
      <c r="I516" s="11" t="str">
        <f>IF(C516="","",VLOOKUP(C516,TipoT!$C$7:$F$506,4,0))</f>
        <v/>
      </c>
      <c r="J516" s="11" t="str">
        <f>IF(I516="","",VLOOKUP(I516,Empleados!$C$7:$F$1006,4,0))</f>
        <v/>
      </c>
      <c r="K516" s="11" t="str">
        <f>IF(C516="","",VLOOKUP(C516,TipoT!$C$7:$G$506,5,0))</f>
        <v/>
      </c>
      <c r="L516" s="3"/>
      <c r="M516" s="68"/>
      <c r="N516" s="31"/>
      <c r="O516" s="70" t="str">
        <f t="shared" si="37"/>
        <v/>
      </c>
      <c r="P516" s="70" t="str">
        <f t="shared" si="38"/>
        <v/>
      </c>
      <c r="Q516" s="70" t="str">
        <f t="shared" si="40"/>
        <v/>
      </c>
      <c r="R516" s="3"/>
      <c r="S516" s="5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>
        <f>TipoT!C516</f>
        <v>0</v>
      </c>
      <c r="AI516" s="1">
        <f>Áreas!F516</f>
        <v>0</v>
      </c>
      <c r="AJ516" s="1"/>
      <c r="AK516" s="1"/>
      <c r="AL516" s="1">
        <f t="shared" si="39"/>
        <v>0</v>
      </c>
      <c r="AM516" s="1" t="e">
        <f>IF(C516=0,0,VLOOKUP(C516,TipoT!$C$7:$G$506,5,0))</f>
        <v>#N/A</v>
      </c>
    </row>
    <row r="517" spans="3:39" ht="25.35" customHeight="1" thickTop="1" thickBot="1" x14ac:dyDescent="0.3">
      <c r="C517" s="11" t="str">
        <f>IF(TipoT!C517=0,"",TipoT!C517)</f>
        <v/>
      </c>
      <c r="D517" s="45" t="str">
        <f>IF(C517="","",VLOOKUP(C517,TipoT!$C$7:$E$506,2,0))</f>
        <v/>
      </c>
      <c r="E517" s="43"/>
      <c r="F517" s="43"/>
      <c r="G517" s="8" t="str">
        <f t="shared" si="36"/>
        <v/>
      </c>
      <c r="H517" s="13"/>
      <c r="I517" s="11" t="str">
        <f>IF(C517="","",VLOOKUP(C517,TipoT!$C$7:$F$506,4,0))</f>
        <v/>
      </c>
      <c r="J517" s="11" t="str">
        <f>IF(I517="","",VLOOKUP(I517,Empleados!$C$7:$F$1006,4,0))</f>
        <v/>
      </c>
      <c r="K517" s="11" t="str">
        <f>IF(C517="","",VLOOKUP(C517,TipoT!$C$7:$G$506,5,0))</f>
        <v/>
      </c>
      <c r="L517" s="3"/>
      <c r="M517" s="68"/>
      <c r="N517" s="31"/>
      <c r="O517" s="70" t="str">
        <f t="shared" si="37"/>
        <v/>
      </c>
      <c r="P517" s="70" t="str">
        <f t="shared" si="38"/>
        <v/>
      </c>
      <c r="Q517" s="70" t="str">
        <f t="shared" si="40"/>
        <v/>
      </c>
      <c r="R517" s="3"/>
      <c r="S517" s="5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>
        <f>TipoT!C517</f>
        <v>0</v>
      </c>
      <c r="AI517" s="1">
        <f>Áreas!F517</f>
        <v>0</v>
      </c>
      <c r="AJ517" s="1"/>
      <c r="AK517" s="1"/>
      <c r="AL517" s="1">
        <f t="shared" si="39"/>
        <v>0</v>
      </c>
      <c r="AM517" s="1" t="e">
        <f>IF(C517=0,0,VLOOKUP(C517,TipoT!$C$7:$G$506,5,0))</f>
        <v>#N/A</v>
      </c>
    </row>
    <row r="518" spans="3:39" ht="25.35" customHeight="1" thickTop="1" thickBot="1" x14ac:dyDescent="0.3">
      <c r="C518" s="11" t="str">
        <f>IF(TipoT!C518=0,"",TipoT!C518)</f>
        <v/>
      </c>
      <c r="D518" s="45" t="str">
        <f>IF(C518="","",VLOOKUP(C518,TipoT!$C$7:$E$506,2,0))</f>
        <v/>
      </c>
      <c r="E518" s="43"/>
      <c r="F518" s="43"/>
      <c r="G518" s="8" t="str">
        <f t="shared" si="36"/>
        <v/>
      </c>
      <c r="H518" s="13"/>
      <c r="I518" s="11" t="str">
        <f>IF(C518="","",VLOOKUP(C518,TipoT!$C$7:$F$506,4,0))</f>
        <v/>
      </c>
      <c r="J518" s="11" t="str">
        <f>IF(I518="","",VLOOKUP(I518,Empleados!$C$7:$F$1006,4,0))</f>
        <v/>
      </c>
      <c r="K518" s="11" t="str">
        <f>IF(C518="","",VLOOKUP(C518,TipoT!$C$7:$G$506,5,0))</f>
        <v/>
      </c>
      <c r="L518" s="3"/>
      <c r="M518" s="68"/>
      <c r="N518" s="31"/>
      <c r="O518" s="70" t="str">
        <f t="shared" si="37"/>
        <v/>
      </c>
      <c r="P518" s="70" t="str">
        <f t="shared" si="38"/>
        <v/>
      </c>
      <c r="Q518" s="70" t="str">
        <f t="shared" si="40"/>
        <v/>
      </c>
      <c r="R518" s="3"/>
      <c r="S518" s="5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>
        <f>TipoT!C518</f>
        <v>0</v>
      </c>
      <c r="AI518" s="1">
        <f>Áreas!F518</f>
        <v>0</v>
      </c>
      <c r="AJ518" s="1"/>
      <c r="AK518" s="1"/>
      <c r="AL518" s="1">
        <f t="shared" si="39"/>
        <v>0</v>
      </c>
      <c r="AM518" s="1" t="e">
        <f>IF(C518=0,0,VLOOKUP(C518,TipoT!$C$7:$G$506,5,0))</f>
        <v>#N/A</v>
      </c>
    </row>
    <row r="519" spans="3:39" ht="25.35" customHeight="1" thickTop="1" thickBot="1" x14ac:dyDescent="0.3">
      <c r="C519" s="11" t="str">
        <f>IF(TipoT!C519=0,"",TipoT!C519)</f>
        <v/>
      </c>
      <c r="D519" s="45" t="str">
        <f>IF(C519="","",VLOOKUP(C519,TipoT!$C$7:$E$506,2,0))</f>
        <v/>
      </c>
      <c r="E519" s="43"/>
      <c r="F519" s="43"/>
      <c r="G519" s="8" t="str">
        <f t="shared" ref="G519:G582" si="41">IF(F519=0,"",F519+1-E519)</f>
        <v/>
      </c>
      <c r="H519" s="13"/>
      <c r="I519" s="11" t="str">
        <f>IF(C519="","",VLOOKUP(C519,TipoT!$C$7:$F$506,4,0))</f>
        <v/>
      </c>
      <c r="J519" s="11" t="str">
        <f>IF(I519="","",VLOOKUP(I519,Empleados!$C$7:$F$1006,4,0))</f>
        <v/>
      </c>
      <c r="K519" s="11" t="str">
        <f>IF(C519="","",VLOOKUP(C519,TipoT!$C$7:$G$506,5,0))</f>
        <v/>
      </c>
      <c r="L519" s="3"/>
      <c r="M519" s="68"/>
      <c r="N519" s="31"/>
      <c r="O519" s="70" t="str">
        <f t="shared" ref="O519:O582" si="42">IF(L519=0,"",M519/L519)</f>
        <v/>
      </c>
      <c r="P519" s="70" t="str">
        <f t="shared" ref="P519:P582" si="43">IF(K519="","",M519/K519)</f>
        <v/>
      </c>
      <c r="Q519" s="70" t="str">
        <f t="shared" si="40"/>
        <v/>
      </c>
      <c r="R519" s="3"/>
      <c r="S519" s="5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>
        <f>TipoT!C519</f>
        <v>0</v>
      </c>
      <c r="AI519" s="1">
        <f>Áreas!F519</f>
        <v>0</v>
      </c>
      <c r="AJ519" s="1"/>
      <c r="AK519" s="1"/>
      <c r="AL519" s="1">
        <f t="shared" ref="AL519:AL582" si="44">IF(E519=0,0,MONTH(E519))</f>
        <v>0</v>
      </c>
      <c r="AM519" s="1" t="e">
        <f>IF(C519=0,0,VLOOKUP(C519,TipoT!$C$7:$G$506,5,0))</f>
        <v>#N/A</v>
      </c>
    </row>
    <row r="520" spans="3:39" ht="25.35" customHeight="1" thickTop="1" thickBot="1" x14ac:dyDescent="0.3">
      <c r="C520" s="11" t="str">
        <f>IF(TipoT!C520=0,"",TipoT!C520)</f>
        <v/>
      </c>
      <c r="D520" s="45" t="str">
        <f>IF(C520="","",VLOOKUP(C520,TipoT!$C$7:$E$506,2,0))</f>
        <v/>
      </c>
      <c r="E520" s="43"/>
      <c r="F520" s="43"/>
      <c r="G520" s="8" t="str">
        <f t="shared" si="41"/>
        <v/>
      </c>
      <c r="H520" s="13"/>
      <c r="I520" s="11" t="str">
        <f>IF(C520="","",VLOOKUP(C520,TipoT!$C$7:$F$506,4,0))</f>
        <v/>
      </c>
      <c r="J520" s="11" t="str">
        <f>IF(I520="","",VLOOKUP(I520,Empleados!$C$7:$F$1006,4,0))</f>
        <v/>
      </c>
      <c r="K520" s="11" t="str">
        <f>IF(C520="","",VLOOKUP(C520,TipoT!$C$7:$G$506,5,0))</f>
        <v/>
      </c>
      <c r="L520" s="3"/>
      <c r="M520" s="68"/>
      <c r="N520" s="31"/>
      <c r="O520" s="70" t="str">
        <f t="shared" si="42"/>
        <v/>
      </c>
      <c r="P520" s="70" t="str">
        <f t="shared" si="43"/>
        <v/>
      </c>
      <c r="Q520" s="70" t="str">
        <f t="shared" ref="Q520:Q583" si="45">IFERROR(IF(L520=0,"",P520/L520), "")</f>
        <v/>
      </c>
      <c r="R520" s="3"/>
      <c r="S520" s="5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>
        <f>TipoT!C520</f>
        <v>0</v>
      </c>
      <c r="AI520" s="1">
        <f>Áreas!F520</f>
        <v>0</v>
      </c>
      <c r="AJ520" s="1"/>
      <c r="AK520" s="1"/>
      <c r="AL520" s="1">
        <f t="shared" si="44"/>
        <v>0</v>
      </c>
      <c r="AM520" s="1" t="e">
        <f>IF(C520=0,0,VLOOKUP(C520,TipoT!$C$7:$G$506,5,0))</f>
        <v>#N/A</v>
      </c>
    </row>
    <row r="521" spans="3:39" ht="25.35" customHeight="1" thickTop="1" thickBot="1" x14ac:dyDescent="0.3">
      <c r="C521" s="11" t="str">
        <f>IF(TipoT!C521=0,"",TipoT!C521)</f>
        <v/>
      </c>
      <c r="D521" s="45" t="str">
        <f>IF(C521="","",VLOOKUP(C521,TipoT!$C$7:$E$506,2,0))</f>
        <v/>
      </c>
      <c r="E521" s="43"/>
      <c r="F521" s="43"/>
      <c r="G521" s="8" t="str">
        <f t="shared" si="41"/>
        <v/>
      </c>
      <c r="H521" s="13"/>
      <c r="I521" s="11" t="str">
        <f>IF(C521="","",VLOOKUP(C521,TipoT!$C$7:$F$506,4,0))</f>
        <v/>
      </c>
      <c r="J521" s="11" t="str">
        <f>IF(I521="","",VLOOKUP(I521,Empleados!$C$7:$F$1006,4,0))</f>
        <v/>
      </c>
      <c r="K521" s="11" t="str">
        <f>IF(C521="","",VLOOKUP(C521,TipoT!$C$7:$G$506,5,0))</f>
        <v/>
      </c>
      <c r="L521" s="3"/>
      <c r="M521" s="68"/>
      <c r="N521" s="31"/>
      <c r="O521" s="70" t="str">
        <f t="shared" si="42"/>
        <v/>
      </c>
      <c r="P521" s="70" t="str">
        <f t="shared" si="43"/>
        <v/>
      </c>
      <c r="Q521" s="70" t="str">
        <f t="shared" si="45"/>
        <v/>
      </c>
      <c r="R521" s="3"/>
      <c r="S521" s="5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>
        <f>TipoT!C521</f>
        <v>0</v>
      </c>
      <c r="AI521" s="1">
        <f>Áreas!F521</f>
        <v>0</v>
      </c>
      <c r="AJ521" s="1"/>
      <c r="AK521" s="1"/>
      <c r="AL521" s="1">
        <f t="shared" si="44"/>
        <v>0</v>
      </c>
      <c r="AM521" s="1" t="e">
        <f>IF(C521=0,0,VLOOKUP(C521,TipoT!$C$7:$G$506,5,0))</f>
        <v>#N/A</v>
      </c>
    </row>
    <row r="522" spans="3:39" ht="25.35" customHeight="1" thickTop="1" thickBot="1" x14ac:dyDescent="0.3">
      <c r="C522" s="11" t="str">
        <f>IF(TipoT!C522=0,"",TipoT!C522)</f>
        <v/>
      </c>
      <c r="D522" s="45" t="str">
        <f>IF(C522="","",VLOOKUP(C522,TipoT!$C$7:$E$506,2,0))</f>
        <v/>
      </c>
      <c r="E522" s="43"/>
      <c r="F522" s="43"/>
      <c r="G522" s="8" t="str">
        <f t="shared" si="41"/>
        <v/>
      </c>
      <c r="H522" s="13"/>
      <c r="I522" s="11" t="str">
        <f>IF(C522="","",VLOOKUP(C522,TipoT!$C$7:$F$506,4,0))</f>
        <v/>
      </c>
      <c r="J522" s="11" t="str">
        <f>IF(I522="","",VLOOKUP(I522,Empleados!$C$7:$F$1006,4,0))</f>
        <v/>
      </c>
      <c r="K522" s="11" t="str">
        <f>IF(C522="","",VLOOKUP(C522,TipoT!$C$7:$G$506,5,0))</f>
        <v/>
      </c>
      <c r="L522" s="3"/>
      <c r="M522" s="68"/>
      <c r="N522" s="31"/>
      <c r="O522" s="70" t="str">
        <f t="shared" si="42"/>
        <v/>
      </c>
      <c r="P522" s="70" t="str">
        <f t="shared" si="43"/>
        <v/>
      </c>
      <c r="Q522" s="70" t="str">
        <f t="shared" si="45"/>
        <v/>
      </c>
      <c r="R522" s="3"/>
      <c r="S522" s="5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>
        <f>TipoT!C522</f>
        <v>0</v>
      </c>
      <c r="AI522" s="1">
        <f>Áreas!F522</f>
        <v>0</v>
      </c>
      <c r="AJ522" s="1"/>
      <c r="AK522" s="1"/>
      <c r="AL522" s="1">
        <f t="shared" si="44"/>
        <v>0</v>
      </c>
      <c r="AM522" s="1" t="e">
        <f>IF(C522=0,0,VLOOKUP(C522,TipoT!$C$7:$G$506,5,0))</f>
        <v>#N/A</v>
      </c>
    </row>
    <row r="523" spans="3:39" ht="25.35" customHeight="1" thickTop="1" thickBot="1" x14ac:dyDescent="0.3">
      <c r="C523" s="11" t="str">
        <f>IF(TipoT!C523=0,"",TipoT!C523)</f>
        <v/>
      </c>
      <c r="D523" s="45" t="str">
        <f>IF(C523="","",VLOOKUP(C523,TipoT!$C$7:$E$506,2,0))</f>
        <v/>
      </c>
      <c r="E523" s="43"/>
      <c r="F523" s="43"/>
      <c r="G523" s="8" t="str">
        <f t="shared" si="41"/>
        <v/>
      </c>
      <c r="H523" s="13"/>
      <c r="I523" s="11" t="str">
        <f>IF(C523="","",VLOOKUP(C523,TipoT!$C$7:$F$506,4,0))</f>
        <v/>
      </c>
      <c r="J523" s="11" t="str">
        <f>IF(I523="","",VLOOKUP(I523,Empleados!$C$7:$F$1006,4,0))</f>
        <v/>
      </c>
      <c r="K523" s="11" t="str">
        <f>IF(C523="","",VLOOKUP(C523,TipoT!$C$7:$G$506,5,0))</f>
        <v/>
      </c>
      <c r="L523" s="3"/>
      <c r="M523" s="68"/>
      <c r="N523" s="31"/>
      <c r="O523" s="70" t="str">
        <f t="shared" si="42"/>
        <v/>
      </c>
      <c r="P523" s="70" t="str">
        <f t="shared" si="43"/>
        <v/>
      </c>
      <c r="Q523" s="70" t="str">
        <f t="shared" si="45"/>
        <v/>
      </c>
      <c r="R523" s="3"/>
      <c r="S523" s="5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>
        <f>TipoT!C523</f>
        <v>0</v>
      </c>
      <c r="AI523" s="1">
        <f>Áreas!F523</f>
        <v>0</v>
      </c>
      <c r="AJ523" s="1"/>
      <c r="AK523" s="1"/>
      <c r="AL523" s="1">
        <f t="shared" si="44"/>
        <v>0</v>
      </c>
      <c r="AM523" s="1" t="e">
        <f>IF(C523=0,0,VLOOKUP(C523,TipoT!$C$7:$G$506,5,0))</f>
        <v>#N/A</v>
      </c>
    </row>
    <row r="524" spans="3:39" ht="25.35" customHeight="1" thickTop="1" thickBot="1" x14ac:dyDescent="0.3">
      <c r="C524" s="11" t="str">
        <f>IF(TipoT!C524=0,"",TipoT!C524)</f>
        <v/>
      </c>
      <c r="D524" s="45" t="str">
        <f>IF(C524="","",VLOOKUP(C524,TipoT!$C$7:$E$506,2,0))</f>
        <v/>
      </c>
      <c r="E524" s="43"/>
      <c r="F524" s="43"/>
      <c r="G524" s="8" t="str">
        <f t="shared" si="41"/>
        <v/>
      </c>
      <c r="H524" s="13"/>
      <c r="I524" s="11" t="str">
        <f>IF(C524="","",VLOOKUP(C524,TipoT!$C$7:$F$506,4,0))</f>
        <v/>
      </c>
      <c r="J524" s="11" t="str">
        <f>IF(I524="","",VLOOKUP(I524,Empleados!$C$7:$F$1006,4,0))</f>
        <v/>
      </c>
      <c r="K524" s="11" t="str">
        <f>IF(C524="","",VLOOKUP(C524,TipoT!$C$7:$G$506,5,0))</f>
        <v/>
      </c>
      <c r="L524" s="3"/>
      <c r="M524" s="68"/>
      <c r="N524" s="31"/>
      <c r="O524" s="70" t="str">
        <f t="shared" si="42"/>
        <v/>
      </c>
      <c r="P524" s="70" t="str">
        <f t="shared" si="43"/>
        <v/>
      </c>
      <c r="Q524" s="70" t="str">
        <f t="shared" si="45"/>
        <v/>
      </c>
      <c r="R524" s="3"/>
      <c r="S524" s="5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>
        <f>TipoT!C524</f>
        <v>0</v>
      </c>
      <c r="AI524" s="1">
        <f>Áreas!F524</f>
        <v>0</v>
      </c>
      <c r="AJ524" s="1"/>
      <c r="AK524" s="1"/>
      <c r="AL524" s="1">
        <f t="shared" si="44"/>
        <v>0</v>
      </c>
      <c r="AM524" s="1" t="e">
        <f>IF(C524=0,0,VLOOKUP(C524,TipoT!$C$7:$G$506,5,0))</f>
        <v>#N/A</v>
      </c>
    </row>
    <row r="525" spans="3:39" ht="25.35" customHeight="1" thickTop="1" thickBot="1" x14ac:dyDescent="0.3">
      <c r="C525" s="11" t="str">
        <f>IF(TipoT!C525=0,"",TipoT!C525)</f>
        <v/>
      </c>
      <c r="D525" s="45" t="str">
        <f>IF(C525="","",VLOOKUP(C525,TipoT!$C$7:$E$506,2,0))</f>
        <v/>
      </c>
      <c r="E525" s="43"/>
      <c r="F525" s="43"/>
      <c r="G525" s="8" t="str">
        <f t="shared" si="41"/>
        <v/>
      </c>
      <c r="H525" s="13"/>
      <c r="I525" s="11" t="str">
        <f>IF(C525="","",VLOOKUP(C525,TipoT!$C$7:$F$506,4,0))</f>
        <v/>
      </c>
      <c r="J525" s="11" t="str">
        <f>IF(I525="","",VLOOKUP(I525,Empleados!$C$7:$F$1006,4,0))</f>
        <v/>
      </c>
      <c r="K525" s="11" t="str">
        <f>IF(C525="","",VLOOKUP(C525,TipoT!$C$7:$G$506,5,0))</f>
        <v/>
      </c>
      <c r="L525" s="3"/>
      <c r="M525" s="68"/>
      <c r="N525" s="31"/>
      <c r="O525" s="70" t="str">
        <f t="shared" si="42"/>
        <v/>
      </c>
      <c r="P525" s="70" t="str">
        <f t="shared" si="43"/>
        <v/>
      </c>
      <c r="Q525" s="70" t="str">
        <f t="shared" si="45"/>
        <v/>
      </c>
      <c r="R525" s="3"/>
      <c r="S525" s="5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>
        <f>TipoT!C525</f>
        <v>0</v>
      </c>
      <c r="AI525" s="1">
        <f>Áreas!F525</f>
        <v>0</v>
      </c>
      <c r="AJ525" s="1"/>
      <c r="AK525" s="1"/>
      <c r="AL525" s="1">
        <f t="shared" si="44"/>
        <v>0</v>
      </c>
      <c r="AM525" s="1" t="e">
        <f>IF(C525=0,0,VLOOKUP(C525,TipoT!$C$7:$G$506,5,0))</f>
        <v>#N/A</v>
      </c>
    </row>
    <row r="526" spans="3:39" ht="25.35" customHeight="1" thickTop="1" thickBot="1" x14ac:dyDescent="0.3">
      <c r="C526" s="11" t="str">
        <f>IF(TipoT!C526=0,"",TipoT!C526)</f>
        <v/>
      </c>
      <c r="D526" s="45" t="str">
        <f>IF(C526="","",VLOOKUP(C526,TipoT!$C$7:$E$506,2,0))</f>
        <v/>
      </c>
      <c r="E526" s="43"/>
      <c r="F526" s="43"/>
      <c r="G526" s="8" t="str">
        <f t="shared" si="41"/>
        <v/>
      </c>
      <c r="H526" s="13"/>
      <c r="I526" s="11" t="str">
        <f>IF(C526="","",VLOOKUP(C526,TipoT!$C$7:$F$506,4,0))</f>
        <v/>
      </c>
      <c r="J526" s="11" t="str">
        <f>IF(I526="","",VLOOKUP(I526,Empleados!$C$7:$F$1006,4,0))</f>
        <v/>
      </c>
      <c r="K526" s="11" t="str">
        <f>IF(C526="","",VLOOKUP(C526,TipoT!$C$7:$G$506,5,0))</f>
        <v/>
      </c>
      <c r="L526" s="3"/>
      <c r="M526" s="68"/>
      <c r="N526" s="31"/>
      <c r="O526" s="70" t="str">
        <f t="shared" si="42"/>
        <v/>
      </c>
      <c r="P526" s="70" t="str">
        <f t="shared" si="43"/>
        <v/>
      </c>
      <c r="Q526" s="70" t="str">
        <f t="shared" si="45"/>
        <v/>
      </c>
      <c r="R526" s="3"/>
      <c r="S526" s="5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>
        <f>TipoT!C526</f>
        <v>0</v>
      </c>
      <c r="AI526" s="1">
        <f>Áreas!F526</f>
        <v>0</v>
      </c>
      <c r="AJ526" s="1"/>
      <c r="AK526" s="1"/>
      <c r="AL526" s="1">
        <f t="shared" si="44"/>
        <v>0</v>
      </c>
      <c r="AM526" s="1" t="e">
        <f>IF(C526=0,0,VLOOKUP(C526,TipoT!$C$7:$G$506,5,0))</f>
        <v>#N/A</v>
      </c>
    </row>
    <row r="527" spans="3:39" ht="25.35" customHeight="1" thickTop="1" thickBot="1" x14ac:dyDescent="0.3">
      <c r="C527" s="11" t="str">
        <f>IF(TipoT!C527=0,"",TipoT!C527)</f>
        <v/>
      </c>
      <c r="D527" s="45" t="str">
        <f>IF(C527="","",VLOOKUP(C527,TipoT!$C$7:$E$506,2,0))</f>
        <v/>
      </c>
      <c r="E527" s="43"/>
      <c r="F527" s="43"/>
      <c r="G527" s="8" t="str">
        <f t="shared" si="41"/>
        <v/>
      </c>
      <c r="H527" s="13"/>
      <c r="I527" s="11" t="str">
        <f>IF(C527="","",VLOOKUP(C527,TipoT!$C$7:$F$506,4,0))</f>
        <v/>
      </c>
      <c r="J527" s="11" t="str">
        <f>IF(I527="","",VLOOKUP(I527,Empleados!$C$7:$F$1006,4,0))</f>
        <v/>
      </c>
      <c r="K527" s="11" t="str">
        <f>IF(C527="","",VLOOKUP(C527,TipoT!$C$7:$G$506,5,0))</f>
        <v/>
      </c>
      <c r="L527" s="3"/>
      <c r="M527" s="68"/>
      <c r="N527" s="31"/>
      <c r="O527" s="70" t="str">
        <f t="shared" si="42"/>
        <v/>
      </c>
      <c r="P527" s="70" t="str">
        <f t="shared" si="43"/>
        <v/>
      </c>
      <c r="Q527" s="70" t="str">
        <f t="shared" si="45"/>
        <v/>
      </c>
      <c r="R527" s="3"/>
      <c r="S527" s="5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>
        <f>TipoT!C527</f>
        <v>0</v>
      </c>
      <c r="AI527" s="1">
        <f>Áreas!F527</f>
        <v>0</v>
      </c>
      <c r="AJ527" s="1"/>
      <c r="AK527" s="1"/>
      <c r="AL527" s="1">
        <f t="shared" si="44"/>
        <v>0</v>
      </c>
      <c r="AM527" s="1" t="e">
        <f>IF(C527=0,0,VLOOKUP(C527,TipoT!$C$7:$G$506,5,0))</f>
        <v>#N/A</v>
      </c>
    </row>
    <row r="528" spans="3:39" ht="25.35" customHeight="1" thickTop="1" thickBot="1" x14ac:dyDescent="0.3">
      <c r="C528" s="11" t="str">
        <f>IF(TipoT!C528=0,"",TipoT!C528)</f>
        <v/>
      </c>
      <c r="D528" s="45" t="str">
        <f>IF(C528="","",VLOOKUP(C528,TipoT!$C$7:$E$506,2,0))</f>
        <v/>
      </c>
      <c r="E528" s="43"/>
      <c r="F528" s="43"/>
      <c r="G528" s="8" t="str">
        <f t="shared" si="41"/>
        <v/>
      </c>
      <c r="H528" s="13"/>
      <c r="I528" s="11" t="str">
        <f>IF(C528="","",VLOOKUP(C528,TipoT!$C$7:$F$506,4,0))</f>
        <v/>
      </c>
      <c r="J528" s="11" t="str">
        <f>IF(I528="","",VLOOKUP(I528,Empleados!$C$7:$F$1006,4,0))</f>
        <v/>
      </c>
      <c r="K528" s="11" t="str">
        <f>IF(C528="","",VLOOKUP(C528,TipoT!$C$7:$G$506,5,0))</f>
        <v/>
      </c>
      <c r="L528" s="3"/>
      <c r="M528" s="68"/>
      <c r="N528" s="31"/>
      <c r="O528" s="70" t="str">
        <f t="shared" si="42"/>
        <v/>
      </c>
      <c r="P528" s="70" t="str">
        <f t="shared" si="43"/>
        <v/>
      </c>
      <c r="Q528" s="70" t="str">
        <f t="shared" si="45"/>
        <v/>
      </c>
      <c r="R528" s="3"/>
      <c r="S528" s="5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>
        <f>TipoT!C528</f>
        <v>0</v>
      </c>
      <c r="AI528" s="1">
        <f>Áreas!F528</f>
        <v>0</v>
      </c>
      <c r="AJ528" s="1"/>
      <c r="AK528" s="1"/>
      <c r="AL528" s="1">
        <f t="shared" si="44"/>
        <v>0</v>
      </c>
      <c r="AM528" s="1" t="e">
        <f>IF(C528=0,0,VLOOKUP(C528,TipoT!$C$7:$G$506,5,0))</f>
        <v>#N/A</v>
      </c>
    </row>
    <row r="529" spans="3:39" ht="25.35" customHeight="1" thickTop="1" thickBot="1" x14ac:dyDescent="0.3">
      <c r="C529" s="11" t="str">
        <f>IF(TipoT!C529=0,"",TipoT!C529)</f>
        <v/>
      </c>
      <c r="D529" s="45" t="str">
        <f>IF(C529="","",VLOOKUP(C529,TipoT!$C$7:$E$506,2,0))</f>
        <v/>
      </c>
      <c r="E529" s="43"/>
      <c r="F529" s="43"/>
      <c r="G529" s="8" t="str">
        <f t="shared" si="41"/>
        <v/>
      </c>
      <c r="H529" s="13"/>
      <c r="I529" s="11" t="str">
        <f>IF(C529="","",VLOOKUP(C529,TipoT!$C$7:$F$506,4,0))</f>
        <v/>
      </c>
      <c r="J529" s="11" t="str">
        <f>IF(I529="","",VLOOKUP(I529,Empleados!$C$7:$F$1006,4,0))</f>
        <v/>
      </c>
      <c r="K529" s="11" t="str">
        <f>IF(C529="","",VLOOKUP(C529,TipoT!$C$7:$G$506,5,0))</f>
        <v/>
      </c>
      <c r="L529" s="3"/>
      <c r="M529" s="68"/>
      <c r="N529" s="31"/>
      <c r="O529" s="70" t="str">
        <f t="shared" si="42"/>
        <v/>
      </c>
      <c r="P529" s="70" t="str">
        <f t="shared" si="43"/>
        <v/>
      </c>
      <c r="Q529" s="70" t="str">
        <f t="shared" si="45"/>
        <v/>
      </c>
      <c r="R529" s="3"/>
      <c r="S529" s="5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>
        <f>TipoT!C529</f>
        <v>0</v>
      </c>
      <c r="AI529" s="1">
        <f>Áreas!F529</f>
        <v>0</v>
      </c>
      <c r="AJ529" s="1"/>
      <c r="AK529" s="1"/>
      <c r="AL529" s="1">
        <f t="shared" si="44"/>
        <v>0</v>
      </c>
      <c r="AM529" s="1" t="e">
        <f>IF(C529=0,0,VLOOKUP(C529,TipoT!$C$7:$G$506,5,0))</f>
        <v>#N/A</v>
      </c>
    </row>
    <row r="530" spans="3:39" ht="25.35" customHeight="1" thickTop="1" thickBot="1" x14ac:dyDescent="0.3">
      <c r="C530" s="11" t="str">
        <f>IF(TipoT!C530=0,"",TipoT!C530)</f>
        <v/>
      </c>
      <c r="D530" s="45" t="str">
        <f>IF(C530="","",VLOOKUP(C530,TipoT!$C$7:$E$506,2,0))</f>
        <v/>
      </c>
      <c r="E530" s="43"/>
      <c r="F530" s="43"/>
      <c r="G530" s="8" t="str">
        <f t="shared" si="41"/>
        <v/>
      </c>
      <c r="H530" s="13"/>
      <c r="I530" s="11" t="str">
        <f>IF(C530="","",VLOOKUP(C530,TipoT!$C$7:$F$506,4,0))</f>
        <v/>
      </c>
      <c r="J530" s="11" t="str">
        <f>IF(I530="","",VLOOKUP(I530,Empleados!$C$7:$F$1006,4,0))</f>
        <v/>
      </c>
      <c r="K530" s="11" t="str">
        <f>IF(C530="","",VLOOKUP(C530,TipoT!$C$7:$G$506,5,0))</f>
        <v/>
      </c>
      <c r="L530" s="3"/>
      <c r="M530" s="68"/>
      <c r="N530" s="31"/>
      <c r="O530" s="70" t="str">
        <f t="shared" si="42"/>
        <v/>
      </c>
      <c r="P530" s="70" t="str">
        <f t="shared" si="43"/>
        <v/>
      </c>
      <c r="Q530" s="70" t="str">
        <f t="shared" si="45"/>
        <v/>
      </c>
      <c r="R530" s="3"/>
      <c r="S530" s="5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>
        <f>TipoT!C530</f>
        <v>0</v>
      </c>
      <c r="AI530" s="1">
        <f>Áreas!F530</f>
        <v>0</v>
      </c>
      <c r="AJ530" s="1"/>
      <c r="AK530" s="1"/>
      <c r="AL530" s="1">
        <f t="shared" si="44"/>
        <v>0</v>
      </c>
      <c r="AM530" s="1" t="e">
        <f>IF(C530=0,0,VLOOKUP(C530,TipoT!$C$7:$G$506,5,0))</f>
        <v>#N/A</v>
      </c>
    </row>
    <row r="531" spans="3:39" ht="25.35" customHeight="1" thickTop="1" thickBot="1" x14ac:dyDescent="0.3">
      <c r="C531" s="11" t="str">
        <f>IF(TipoT!C531=0,"",TipoT!C531)</f>
        <v/>
      </c>
      <c r="D531" s="45" t="str">
        <f>IF(C531="","",VLOOKUP(C531,TipoT!$C$7:$E$506,2,0))</f>
        <v/>
      </c>
      <c r="E531" s="43"/>
      <c r="F531" s="43"/>
      <c r="G531" s="8" t="str">
        <f t="shared" si="41"/>
        <v/>
      </c>
      <c r="H531" s="13"/>
      <c r="I531" s="11" t="str">
        <f>IF(C531="","",VLOOKUP(C531,TipoT!$C$7:$F$506,4,0))</f>
        <v/>
      </c>
      <c r="J531" s="11" t="str">
        <f>IF(I531="","",VLOOKUP(I531,Empleados!$C$7:$F$1006,4,0))</f>
        <v/>
      </c>
      <c r="K531" s="11" t="str">
        <f>IF(C531="","",VLOOKUP(C531,TipoT!$C$7:$G$506,5,0))</f>
        <v/>
      </c>
      <c r="L531" s="3"/>
      <c r="M531" s="68"/>
      <c r="N531" s="31"/>
      <c r="O531" s="70" t="str">
        <f t="shared" si="42"/>
        <v/>
      </c>
      <c r="P531" s="70" t="str">
        <f t="shared" si="43"/>
        <v/>
      </c>
      <c r="Q531" s="70" t="str">
        <f t="shared" si="45"/>
        <v/>
      </c>
      <c r="R531" s="3"/>
      <c r="S531" s="5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>
        <f>TipoT!C531</f>
        <v>0</v>
      </c>
      <c r="AI531" s="1">
        <f>Áreas!F531</f>
        <v>0</v>
      </c>
      <c r="AJ531" s="1"/>
      <c r="AK531" s="1"/>
      <c r="AL531" s="1">
        <f t="shared" si="44"/>
        <v>0</v>
      </c>
      <c r="AM531" s="1" t="e">
        <f>IF(C531=0,0,VLOOKUP(C531,TipoT!$C$7:$G$506,5,0))</f>
        <v>#N/A</v>
      </c>
    </row>
    <row r="532" spans="3:39" ht="25.35" customHeight="1" thickTop="1" thickBot="1" x14ac:dyDescent="0.3">
      <c r="C532" s="11" t="str">
        <f>IF(TipoT!C532=0,"",TipoT!C532)</f>
        <v/>
      </c>
      <c r="D532" s="45" t="str">
        <f>IF(C532="","",VLOOKUP(C532,TipoT!$C$7:$E$506,2,0))</f>
        <v/>
      </c>
      <c r="E532" s="43"/>
      <c r="F532" s="43"/>
      <c r="G532" s="8" t="str">
        <f t="shared" si="41"/>
        <v/>
      </c>
      <c r="H532" s="13"/>
      <c r="I532" s="11" t="str">
        <f>IF(C532="","",VLOOKUP(C532,TipoT!$C$7:$F$506,4,0))</f>
        <v/>
      </c>
      <c r="J532" s="11" t="str">
        <f>IF(I532="","",VLOOKUP(I532,Empleados!$C$7:$F$1006,4,0))</f>
        <v/>
      </c>
      <c r="K532" s="11" t="str">
        <f>IF(C532="","",VLOOKUP(C532,TipoT!$C$7:$G$506,5,0))</f>
        <v/>
      </c>
      <c r="L532" s="3"/>
      <c r="M532" s="68"/>
      <c r="N532" s="31"/>
      <c r="O532" s="70" t="str">
        <f t="shared" si="42"/>
        <v/>
      </c>
      <c r="P532" s="70" t="str">
        <f t="shared" si="43"/>
        <v/>
      </c>
      <c r="Q532" s="70" t="str">
        <f t="shared" si="45"/>
        <v/>
      </c>
      <c r="R532" s="3"/>
      <c r="S532" s="5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>
        <f>TipoT!C532</f>
        <v>0</v>
      </c>
      <c r="AI532" s="1">
        <f>Áreas!F532</f>
        <v>0</v>
      </c>
      <c r="AJ532" s="1"/>
      <c r="AK532" s="1"/>
      <c r="AL532" s="1">
        <f t="shared" si="44"/>
        <v>0</v>
      </c>
      <c r="AM532" s="1" t="e">
        <f>IF(C532=0,0,VLOOKUP(C532,TipoT!$C$7:$G$506,5,0))</f>
        <v>#N/A</v>
      </c>
    </row>
    <row r="533" spans="3:39" ht="25.35" customHeight="1" thickTop="1" thickBot="1" x14ac:dyDescent="0.3">
      <c r="C533" s="11" t="str">
        <f>IF(TipoT!C533=0,"",TipoT!C533)</f>
        <v/>
      </c>
      <c r="D533" s="45" t="str">
        <f>IF(C533="","",VLOOKUP(C533,TipoT!$C$7:$E$506,2,0))</f>
        <v/>
      </c>
      <c r="E533" s="43"/>
      <c r="F533" s="43"/>
      <c r="G533" s="8" t="str">
        <f t="shared" si="41"/>
        <v/>
      </c>
      <c r="H533" s="13"/>
      <c r="I533" s="11" t="str">
        <f>IF(C533="","",VLOOKUP(C533,TipoT!$C$7:$F$506,4,0))</f>
        <v/>
      </c>
      <c r="J533" s="11" t="str">
        <f>IF(I533="","",VLOOKUP(I533,Empleados!$C$7:$F$1006,4,0))</f>
        <v/>
      </c>
      <c r="K533" s="11" t="str">
        <f>IF(C533="","",VLOOKUP(C533,TipoT!$C$7:$G$506,5,0))</f>
        <v/>
      </c>
      <c r="L533" s="3"/>
      <c r="M533" s="68"/>
      <c r="N533" s="31"/>
      <c r="O533" s="70" t="str">
        <f t="shared" si="42"/>
        <v/>
      </c>
      <c r="P533" s="70" t="str">
        <f t="shared" si="43"/>
        <v/>
      </c>
      <c r="Q533" s="70" t="str">
        <f t="shared" si="45"/>
        <v/>
      </c>
      <c r="R533" s="3"/>
      <c r="S533" s="5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>
        <f>TipoT!C533</f>
        <v>0</v>
      </c>
      <c r="AI533" s="1">
        <f>Áreas!F533</f>
        <v>0</v>
      </c>
      <c r="AJ533" s="1"/>
      <c r="AK533" s="1"/>
      <c r="AL533" s="1">
        <f t="shared" si="44"/>
        <v>0</v>
      </c>
      <c r="AM533" s="1" t="e">
        <f>IF(C533=0,0,VLOOKUP(C533,TipoT!$C$7:$G$506,5,0))</f>
        <v>#N/A</v>
      </c>
    </row>
    <row r="534" spans="3:39" ht="25.35" customHeight="1" thickTop="1" thickBot="1" x14ac:dyDescent="0.3">
      <c r="C534" s="11" t="str">
        <f>IF(TipoT!C534=0,"",TipoT!C534)</f>
        <v/>
      </c>
      <c r="D534" s="45" t="str">
        <f>IF(C534="","",VLOOKUP(C534,TipoT!$C$7:$E$506,2,0))</f>
        <v/>
      </c>
      <c r="E534" s="43"/>
      <c r="F534" s="43"/>
      <c r="G534" s="8" t="str">
        <f t="shared" si="41"/>
        <v/>
      </c>
      <c r="H534" s="13"/>
      <c r="I534" s="11" t="str">
        <f>IF(C534="","",VLOOKUP(C534,TipoT!$C$7:$F$506,4,0))</f>
        <v/>
      </c>
      <c r="J534" s="11" t="str">
        <f>IF(I534="","",VLOOKUP(I534,Empleados!$C$7:$F$1006,4,0))</f>
        <v/>
      </c>
      <c r="K534" s="11" t="str">
        <f>IF(C534="","",VLOOKUP(C534,TipoT!$C$7:$G$506,5,0))</f>
        <v/>
      </c>
      <c r="L534" s="3"/>
      <c r="M534" s="68"/>
      <c r="N534" s="31"/>
      <c r="O534" s="70" t="str">
        <f t="shared" si="42"/>
        <v/>
      </c>
      <c r="P534" s="70" t="str">
        <f t="shared" si="43"/>
        <v/>
      </c>
      <c r="Q534" s="70" t="str">
        <f t="shared" si="45"/>
        <v/>
      </c>
      <c r="R534" s="3"/>
      <c r="S534" s="5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>
        <f>TipoT!C534</f>
        <v>0</v>
      </c>
      <c r="AI534" s="1">
        <f>Áreas!F534</f>
        <v>0</v>
      </c>
      <c r="AJ534" s="1"/>
      <c r="AK534" s="1"/>
      <c r="AL534" s="1">
        <f t="shared" si="44"/>
        <v>0</v>
      </c>
      <c r="AM534" s="1" t="e">
        <f>IF(C534=0,0,VLOOKUP(C534,TipoT!$C$7:$G$506,5,0))</f>
        <v>#N/A</v>
      </c>
    </row>
    <row r="535" spans="3:39" ht="25.35" customHeight="1" thickTop="1" thickBot="1" x14ac:dyDescent="0.3">
      <c r="C535" s="11" t="str">
        <f>IF(TipoT!C535=0,"",TipoT!C535)</f>
        <v/>
      </c>
      <c r="D535" s="45" t="str">
        <f>IF(C535="","",VLOOKUP(C535,TipoT!$C$7:$E$506,2,0))</f>
        <v/>
      </c>
      <c r="E535" s="43"/>
      <c r="F535" s="43"/>
      <c r="G535" s="8" t="str">
        <f t="shared" si="41"/>
        <v/>
      </c>
      <c r="H535" s="13"/>
      <c r="I535" s="11" t="str">
        <f>IF(C535="","",VLOOKUP(C535,TipoT!$C$7:$F$506,4,0))</f>
        <v/>
      </c>
      <c r="J535" s="11" t="str">
        <f>IF(I535="","",VLOOKUP(I535,Empleados!$C$7:$F$1006,4,0))</f>
        <v/>
      </c>
      <c r="K535" s="11" t="str">
        <f>IF(C535="","",VLOOKUP(C535,TipoT!$C$7:$G$506,5,0))</f>
        <v/>
      </c>
      <c r="L535" s="3"/>
      <c r="M535" s="68"/>
      <c r="N535" s="31"/>
      <c r="O535" s="70" t="str">
        <f t="shared" si="42"/>
        <v/>
      </c>
      <c r="P535" s="70" t="str">
        <f t="shared" si="43"/>
        <v/>
      </c>
      <c r="Q535" s="70" t="str">
        <f t="shared" si="45"/>
        <v/>
      </c>
      <c r="R535" s="3"/>
      <c r="S535" s="5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>
        <f>TipoT!C535</f>
        <v>0</v>
      </c>
      <c r="AI535" s="1">
        <f>Áreas!F535</f>
        <v>0</v>
      </c>
      <c r="AJ535" s="1"/>
      <c r="AK535" s="1"/>
      <c r="AL535" s="1">
        <f t="shared" si="44"/>
        <v>0</v>
      </c>
      <c r="AM535" s="1" t="e">
        <f>IF(C535=0,0,VLOOKUP(C535,TipoT!$C$7:$G$506,5,0))</f>
        <v>#N/A</v>
      </c>
    </row>
    <row r="536" spans="3:39" ht="25.35" customHeight="1" thickTop="1" thickBot="1" x14ac:dyDescent="0.3">
      <c r="C536" s="11" t="str">
        <f>IF(TipoT!C536=0,"",TipoT!C536)</f>
        <v/>
      </c>
      <c r="D536" s="45" t="str">
        <f>IF(C536="","",VLOOKUP(C536,TipoT!$C$7:$E$506,2,0))</f>
        <v/>
      </c>
      <c r="E536" s="43"/>
      <c r="F536" s="43"/>
      <c r="G536" s="8" t="str">
        <f t="shared" si="41"/>
        <v/>
      </c>
      <c r="H536" s="13"/>
      <c r="I536" s="11" t="str">
        <f>IF(C536="","",VLOOKUP(C536,TipoT!$C$7:$F$506,4,0))</f>
        <v/>
      </c>
      <c r="J536" s="11" t="str">
        <f>IF(I536="","",VLOOKUP(I536,Empleados!$C$7:$F$1006,4,0))</f>
        <v/>
      </c>
      <c r="K536" s="11" t="str">
        <f>IF(C536="","",VLOOKUP(C536,TipoT!$C$7:$G$506,5,0))</f>
        <v/>
      </c>
      <c r="L536" s="3"/>
      <c r="M536" s="68"/>
      <c r="N536" s="31"/>
      <c r="O536" s="70" t="str">
        <f t="shared" si="42"/>
        <v/>
      </c>
      <c r="P536" s="70" t="str">
        <f t="shared" si="43"/>
        <v/>
      </c>
      <c r="Q536" s="70" t="str">
        <f t="shared" si="45"/>
        <v/>
      </c>
      <c r="R536" s="3"/>
      <c r="S536" s="5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>
        <f>TipoT!C536</f>
        <v>0</v>
      </c>
      <c r="AI536" s="1">
        <f>Áreas!F536</f>
        <v>0</v>
      </c>
      <c r="AJ536" s="1"/>
      <c r="AK536" s="1"/>
      <c r="AL536" s="1">
        <f t="shared" si="44"/>
        <v>0</v>
      </c>
      <c r="AM536" s="1" t="e">
        <f>IF(C536=0,0,VLOOKUP(C536,TipoT!$C$7:$G$506,5,0))</f>
        <v>#N/A</v>
      </c>
    </row>
    <row r="537" spans="3:39" ht="25.35" customHeight="1" thickTop="1" thickBot="1" x14ac:dyDescent="0.3">
      <c r="C537" s="11" t="str">
        <f>IF(TipoT!C537=0,"",TipoT!C537)</f>
        <v/>
      </c>
      <c r="D537" s="45" t="str">
        <f>IF(C537="","",VLOOKUP(C537,TipoT!$C$7:$E$506,2,0))</f>
        <v/>
      </c>
      <c r="E537" s="43"/>
      <c r="F537" s="43"/>
      <c r="G537" s="8" t="str">
        <f t="shared" si="41"/>
        <v/>
      </c>
      <c r="H537" s="13"/>
      <c r="I537" s="11" t="str">
        <f>IF(C537="","",VLOOKUP(C537,TipoT!$C$7:$F$506,4,0))</f>
        <v/>
      </c>
      <c r="J537" s="11" t="str">
        <f>IF(I537="","",VLOOKUP(I537,Empleados!$C$7:$F$1006,4,0))</f>
        <v/>
      </c>
      <c r="K537" s="11" t="str">
        <f>IF(C537="","",VLOOKUP(C537,TipoT!$C$7:$G$506,5,0))</f>
        <v/>
      </c>
      <c r="L537" s="3"/>
      <c r="M537" s="68"/>
      <c r="N537" s="31"/>
      <c r="O537" s="70" t="str">
        <f t="shared" si="42"/>
        <v/>
      </c>
      <c r="P537" s="70" t="str">
        <f t="shared" si="43"/>
        <v/>
      </c>
      <c r="Q537" s="70" t="str">
        <f t="shared" si="45"/>
        <v/>
      </c>
      <c r="R537" s="3"/>
      <c r="S537" s="5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>
        <f>TipoT!C537</f>
        <v>0</v>
      </c>
      <c r="AI537" s="1">
        <f>Áreas!F537</f>
        <v>0</v>
      </c>
      <c r="AJ537" s="1"/>
      <c r="AK537" s="1"/>
      <c r="AL537" s="1">
        <f t="shared" si="44"/>
        <v>0</v>
      </c>
      <c r="AM537" s="1" t="e">
        <f>IF(C537=0,0,VLOOKUP(C537,TipoT!$C$7:$G$506,5,0))</f>
        <v>#N/A</v>
      </c>
    </row>
    <row r="538" spans="3:39" ht="25.35" customHeight="1" thickTop="1" thickBot="1" x14ac:dyDescent="0.3">
      <c r="C538" s="11" t="str">
        <f>IF(TipoT!C538=0,"",TipoT!C538)</f>
        <v/>
      </c>
      <c r="D538" s="45" t="str">
        <f>IF(C538="","",VLOOKUP(C538,TipoT!$C$7:$E$506,2,0))</f>
        <v/>
      </c>
      <c r="E538" s="43"/>
      <c r="F538" s="43"/>
      <c r="G538" s="8" t="str">
        <f t="shared" si="41"/>
        <v/>
      </c>
      <c r="H538" s="13"/>
      <c r="I538" s="11" t="str">
        <f>IF(C538="","",VLOOKUP(C538,TipoT!$C$7:$F$506,4,0))</f>
        <v/>
      </c>
      <c r="J538" s="11" t="str">
        <f>IF(I538="","",VLOOKUP(I538,Empleados!$C$7:$F$1006,4,0))</f>
        <v/>
      </c>
      <c r="K538" s="11" t="str">
        <f>IF(C538="","",VLOOKUP(C538,TipoT!$C$7:$G$506,5,0))</f>
        <v/>
      </c>
      <c r="L538" s="3"/>
      <c r="M538" s="68"/>
      <c r="N538" s="31"/>
      <c r="O538" s="70" t="str">
        <f t="shared" si="42"/>
        <v/>
      </c>
      <c r="P538" s="70" t="str">
        <f t="shared" si="43"/>
        <v/>
      </c>
      <c r="Q538" s="70" t="str">
        <f t="shared" si="45"/>
        <v/>
      </c>
      <c r="R538" s="3"/>
      <c r="S538" s="5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>
        <f>TipoT!C538</f>
        <v>0</v>
      </c>
      <c r="AI538" s="1">
        <f>Áreas!F538</f>
        <v>0</v>
      </c>
      <c r="AJ538" s="1"/>
      <c r="AK538" s="1"/>
      <c r="AL538" s="1">
        <f t="shared" si="44"/>
        <v>0</v>
      </c>
      <c r="AM538" s="1" t="e">
        <f>IF(C538=0,0,VLOOKUP(C538,TipoT!$C$7:$G$506,5,0))</f>
        <v>#N/A</v>
      </c>
    </row>
    <row r="539" spans="3:39" ht="25.35" customHeight="1" thickTop="1" thickBot="1" x14ac:dyDescent="0.3">
      <c r="C539" s="11" t="str">
        <f>IF(TipoT!C539=0,"",TipoT!C539)</f>
        <v/>
      </c>
      <c r="D539" s="45" t="str">
        <f>IF(C539="","",VLOOKUP(C539,TipoT!$C$7:$E$506,2,0))</f>
        <v/>
      </c>
      <c r="E539" s="43"/>
      <c r="F539" s="43"/>
      <c r="G539" s="8" t="str">
        <f t="shared" si="41"/>
        <v/>
      </c>
      <c r="H539" s="13"/>
      <c r="I539" s="11" t="str">
        <f>IF(C539="","",VLOOKUP(C539,TipoT!$C$7:$F$506,4,0))</f>
        <v/>
      </c>
      <c r="J539" s="11" t="str">
        <f>IF(I539="","",VLOOKUP(I539,Empleados!$C$7:$F$1006,4,0))</f>
        <v/>
      </c>
      <c r="K539" s="11" t="str">
        <f>IF(C539="","",VLOOKUP(C539,TipoT!$C$7:$G$506,5,0))</f>
        <v/>
      </c>
      <c r="L539" s="3"/>
      <c r="M539" s="68"/>
      <c r="N539" s="31"/>
      <c r="O539" s="70" t="str">
        <f t="shared" si="42"/>
        <v/>
      </c>
      <c r="P539" s="70" t="str">
        <f t="shared" si="43"/>
        <v/>
      </c>
      <c r="Q539" s="70" t="str">
        <f t="shared" si="45"/>
        <v/>
      </c>
      <c r="R539" s="3"/>
      <c r="S539" s="5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>
        <f>TipoT!C539</f>
        <v>0</v>
      </c>
      <c r="AI539" s="1">
        <f>Áreas!F539</f>
        <v>0</v>
      </c>
      <c r="AJ539" s="1"/>
      <c r="AK539" s="1"/>
      <c r="AL539" s="1">
        <f t="shared" si="44"/>
        <v>0</v>
      </c>
      <c r="AM539" s="1" t="e">
        <f>IF(C539=0,0,VLOOKUP(C539,TipoT!$C$7:$G$506,5,0))</f>
        <v>#N/A</v>
      </c>
    </row>
    <row r="540" spans="3:39" ht="25.35" customHeight="1" thickTop="1" thickBot="1" x14ac:dyDescent="0.3">
      <c r="C540" s="11" t="str">
        <f>IF(TipoT!C540=0,"",TipoT!C540)</f>
        <v/>
      </c>
      <c r="D540" s="45" t="str">
        <f>IF(C540="","",VLOOKUP(C540,TipoT!$C$7:$E$506,2,0))</f>
        <v/>
      </c>
      <c r="E540" s="43"/>
      <c r="F540" s="43"/>
      <c r="G540" s="8" t="str">
        <f t="shared" si="41"/>
        <v/>
      </c>
      <c r="H540" s="13"/>
      <c r="I540" s="11" t="str">
        <f>IF(C540="","",VLOOKUP(C540,TipoT!$C$7:$F$506,4,0))</f>
        <v/>
      </c>
      <c r="J540" s="11" t="str">
        <f>IF(I540="","",VLOOKUP(I540,Empleados!$C$7:$F$1006,4,0))</f>
        <v/>
      </c>
      <c r="K540" s="11" t="str">
        <f>IF(C540="","",VLOOKUP(C540,TipoT!$C$7:$G$506,5,0))</f>
        <v/>
      </c>
      <c r="L540" s="3"/>
      <c r="M540" s="68"/>
      <c r="N540" s="31"/>
      <c r="O540" s="70" t="str">
        <f t="shared" si="42"/>
        <v/>
      </c>
      <c r="P540" s="70" t="str">
        <f t="shared" si="43"/>
        <v/>
      </c>
      <c r="Q540" s="70" t="str">
        <f t="shared" si="45"/>
        <v/>
      </c>
      <c r="R540" s="3"/>
      <c r="S540" s="5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>
        <f>TipoT!C540</f>
        <v>0</v>
      </c>
      <c r="AI540" s="1">
        <f>Áreas!F540</f>
        <v>0</v>
      </c>
      <c r="AJ540" s="1"/>
      <c r="AK540" s="1"/>
      <c r="AL540" s="1">
        <f t="shared" si="44"/>
        <v>0</v>
      </c>
      <c r="AM540" s="1" t="e">
        <f>IF(C540=0,0,VLOOKUP(C540,TipoT!$C$7:$G$506,5,0))</f>
        <v>#N/A</v>
      </c>
    </row>
    <row r="541" spans="3:39" ht="25.35" customHeight="1" thickTop="1" thickBot="1" x14ac:dyDescent="0.3">
      <c r="C541" s="11" t="str">
        <f>IF(TipoT!C541=0,"",TipoT!C541)</f>
        <v/>
      </c>
      <c r="D541" s="45" t="str">
        <f>IF(C541="","",VLOOKUP(C541,TipoT!$C$7:$E$506,2,0))</f>
        <v/>
      </c>
      <c r="E541" s="43"/>
      <c r="F541" s="43"/>
      <c r="G541" s="8" t="str">
        <f t="shared" si="41"/>
        <v/>
      </c>
      <c r="H541" s="13"/>
      <c r="I541" s="11" t="str">
        <f>IF(C541="","",VLOOKUP(C541,TipoT!$C$7:$F$506,4,0))</f>
        <v/>
      </c>
      <c r="J541" s="11" t="str">
        <f>IF(I541="","",VLOOKUP(I541,Empleados!$C$7:$F$1006,4,0))</f>
        <v/>
      </c>
      <c r="K541" s="11" t="str">
        <f>IF(C541="","",VLOOKUP(C541,TipoT!$C$7:$G$506,5,0))</f>
        <v/>
      </c>
      <c r="L541" s="3"/>
      <c r="M541" s="68"/>
      <c r="N541" s="31"/>
      <c r="O541" s="70" t="str">
        <f t="shared" si="42"/>
        <v/>
      </c>
      <c r="P541" s="70" t="str">
        <f t="shared" si="43"/>
        <v/>
      </c>
      <c r="Q541" s="70" t="str">
        <f t="shared" si="45"/>
        <v/>
      </c>
      <c r="R541" s="3"/>
      <c r="S541" s="5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>
        <f>TipoT!C541</f>
        <v>0</v>
      </c>
      <c r="AI541" s="1">
        <f>Áreas!F541</f>
        <v>0</v>
      </c>
      <c r="AJ541" s="1"/>
      <c r="AK541" s="1"/>
      <c r="AL541" s="1">
        <f t="shared" si="44"/>
        <v>0</v>
      </c>
      <c r="AM541" s="1" t="e">
        <f>IF(C541=0,0,VLOOKUP(C541,TipoT!$C$7:$G$506,5,0))</f>
        <v>#N/A</v>
      </c>
    </row>
    <row r="542" spans="3:39" ht="25.35" customHeight="1" thickTop="1" thickBot="1" x14ac:dyDescent="0.3">
      <c r="C542" s="11" t="str">
        <f>IF(TipoT!C542=0,"",TipoT!C542)</f>
        <v/>
      </c>
      <c r="D542" s="45" t="str">
        <f>IF(C542="","",VLOOKUP(C542,TipoT!$C$7:$E$506,2,0))</f>
        <v/>
      </c>
      <c r="E542" s="43"/>
      <c r="F542" s="43"/>
      <c r="G542" s="8" t="str">
        <f t="shared" si="41"/>
        <v/>
      </c>
      <c r="H542" s="13"/>
      <c r="I542" s="11" t="str">
        <f>IF(C542="","",VLOOKUP(C542,TipoT!$C$7:$F$506,4,0))</f>
        <v/>
      </c>
      <c r="J542" s="11" t="str">
        <f>IF(I542="","",VLOOKUP(I542,Empleados!$C$7:$F$1006,4,0))</f>
        <v/>
      </c>
      <c r="K542" s="11" t="str">
        <f>IF(C542="","",VLOOKUP(C542,TipoT!$C$7:$G$506,5,0))</f>
        <v/>
      </c>
      <c r="L542" s="3"/>
      <c r="M542" s="68"/>
      <c r="N542" s="31"/>
      <c r="O542" s="70" t="str">
        <f t="shared" si="42"/>
        <v/>
      </c>
      <c r="P542" s="70" t="str">
        <f t="shared" si="43"/>
        <v/>
      </c>
      <c r="Q542" s="70" t="str">
        <f t="shared" si="45"/>
        <v/>
      </c>
      <c r="R542" s="3"/>
      <c r="S542" s="5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>
        <f>TipoT!C542</f>
        <v>0</v>
      </c>
      <c r="AI542" s="1">
        <f>Áreas!F542</f>
        <v>0</v>
      </c>
      <c r="AJ542" s="1"/>
      <c r="AK542" s="1"/>
      <c r="AL542" s="1">
        <f t="shared" si="44"/>
        <v>0</v>
      </c>
      <c r="AM542" s="1" t="e">
        <f>IF(C542=0,0,VLOOKUP(C542,TipoT!$C$7:$G$506,5,0))</f>
        <v>#N/A</v>
      </c>
    </row>
    <row r="543" spans="3:39" ht="25.35" customHeight="1" thickTop="1" thickBot="1" x14ac:dyDescent="0.3">
      <c r="C543" s="11" t="str">
        <f>IF(TipoT!C543=0,"",TipoT!C543)</f>
        <v/>
      </c>
      <c r="D543" s="45" t="str">
        <f>IF(C543="","",VLOOKUP(C543,TipoT!$C$7:$E$506,2,0))</f>
        <v/>
      </c>
      <c r="E543" s="43"/>
      <c r="F543" s="43"/>
      <c r="G543" s="8" t="str">
        <f t="shared" si="41"/>
        <v/>
      </c>
      <c r="H543" s="13"/>
      <c r="I543" s="11" t="str">
        <f>IF(C543="","",VLOOKUP(C543,TipoT!$C$7:$F$506,4,0))</f>
        <v/>
      </c>
      <c r="J543" s="11" t="str">
        <f>IF(I543="","",VLOOKUP(I543,Empleados!$C$7:$F$1006,4,0))</f>
        <v/>
      </c>
      <c r="K543" s="11" t="str">
        <f>IF(C543="","",VLOOKUP(C543,TipoT!$C$7:$G$506,5,0))</f>
        <v/>
      </c>
      <c r="L543" s="3"/>
      <c r="M543" s="68"/>
      <c r="N543" s="31"/>
      <c r="O543" s="70" t="str">
        <f t="shared" si="42"/>
        <v/>
      </c>
      <c r="P543" s="70" t="str">
        <f t="shared" si="43"/>
        <v/>
      </c>
      <c r="Q543" s="70" t="str">
        <f t="shared" si="45"/>
        <v/>
      </c>
      <c r="R543" s="3"/>
      <c r="S543" s="5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>
        <f>TipoT!C543</f>
        <v>0</v>
      </c>
      <c r="AI543" s="1">
        <f>Áreas!F543</f>
        <v>0</v>
      </c>
      <c r="AJ543" s="1"/>
      <c r="AK543" s="1"/>
      <c r="AL543" s="1">
        <f t="shared" si="44"/>
        <v>0</v>
      </c>
      <c r="AM543" s="1" t="e">
        <f>IF(C543=0,0,VLOOKUP(C543,TipoT!$C$7:$G$506,5,0))</f>
        <v>#N/A</v>
      </c>
    </row>
    <row r="544" spans="3:39" ht="25.35" customHeight="1" thickTop="1" thickBot="1" x14ac:dyDescent="0.3">
      <c r="C544" s="11" t="str">
        <f>IF(TipoT!C544=0,"",TipoT!C544)</f>
        <v/>
      </c>
      <c r="D544" s="45" t="str">
        <f>IF(C544="","",VLOOKUP(C544,TipoT!$C$7:$E$506,2,0))</f>
        <v/>
      </c>
      <c r="E544" s="43"/>
      <c r="F544" s="43"/>
      <c r="G544" s="8" t="str">
        <f t="shared" si="41"/>
        <v/>
      </c>
      <c r="H544" s="13"/>
      <c r="I544" s="11" t="str">
        <f>IF(C544="","",VLOOKUP(C544,TipoT!$C$7:$F$506,4,0))</f>
        <v/>
      </c>
      <c r="J544" s="11" t="str">
        <f>IF(I544="","",VLOOKUP(I544,Empleados!$C$7:$F$1006,4,0))</f>
        <v/>
      </c>
      <c r="K544" s="11" t="str">
        <f>IF(C544="","",VLOOKUP(C544,TipoT!$C$7:$G$506,5,0))</f>
        <v/>
      </c>
      <c r="L544" s="3"/>
      <c r="M544" s="68"/>
      <c r="N544" s="31"/>
      <c r="O544" s="70" t="str">
        <f t="shared" si="42"/>
        <v/>
      </c>
      <c r="P544" s="70" t="str">
        <f t="shared" si="43"/>
        <v/>
      </c>
      <c r="Q544" s="70" t="str">
        <f t="shared" si="45"/>
        <v/>
      </c>
      <c r="R544" s="3"/>
      <c r="S544" s="5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>
        <f>TipoT!C544</f>
        <v>0</v>
      </c>
      <c r="AI544" s="1">
        <f>Áreas!F544</f>
        <v>0</v>
      </c>
      <c r="AJ544" s="1"/>
      <c r="AK544" s="1"/>
      <c r="AL544" s="1">
        <f t="shared" si="44"/>
        <v>0</v>
      </c>
      <c r="AM544" s="1" t="e">
        <f>IF(C544=0,0,VLOOKUP(C544,TipoT!$C$7:$G$506,5,0))</f>
        <v>#N/A</v>
      </c>
    </row>
    <row r="545" spans="3:39" ht="25.35" customHeight="1" thickTop="1" thickBot="1" x14ac:dyDescent="0.3">
      <c r="C545" s="11" t="str">
        <f>IF(TipoT!C545=0,"",TipoT!C545)</f>
        <v/>
      </c>
      <c r="D545" s="45" t="str">
        <f>IF(C545="","",VLOOKUP(C545,TipoT!$C$7:$E$506,2,0))</f>
        <v/>
      </c>
      <c r="E545" s="43"/>
      <c r="F545" s="43"/>
      <c r="G545" s="8" t="str">
        <f t="shared" si="41"/>
        <v/>
      </c>
      <c r="H545" s="13"/>
      <c r="I545" s="11" t="str">
        <f>IF(C545="","",VLOOKUP(C545,TipoT!$C$7:$F$506,4,0))</f>
        <v/>
      </c>
      <c r="J545" s="11" t="str">
        <f>IF(I545="","",VLOOKUP(I545,Empleados!$C$7:$F$1006,4,0))</f>
        <v/>
      </c>
      <c r="K545" s="11" t="str">
        <f>IF(C545="","",VLOOKUP(C545,TipoT!$C$7:$G$506,5,0))</f>
        <v/>
      </c>
      <c r="L545" s="3"/>
      <c r="M545" s="68"/>
      <c r="N545" s="31"/>
      <c r="O545" s="70" t="str">
        <f t="shared" si="42"/>
        <v/>
      </c>
      <c r="P545" s="70" t="str">
        <f t="shared" si="43"/>
        <v/>
      </c>
      <c r="Q545" s="70" t="str">
        <f t="shared" si="45"/>
        <v/>
      </c>
      <c r="R545" s="3"/>
      <c r="S545" s="5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>
        <f>TipoT!C545</f>
        <v>0</v>
      </c>
      <c r="AI545" s="1">
        <f>Áreas!F545</f>
        <v>0</v>
      </c>
      <c r="AJ545" s="1"/>
      <c r="AK545" s="1"/>
      <c r="AL545" s="1">
        <f t="shared" si="44"/>
        <v>0</v>
      </c>
      <c r="AM545" s="1" t="e">
        <f>IF(C545=0,0,VLOOKUP(C545,TipoT!$C$7:$G$506,5,0))</f>
        <v>#N/A</v>
      </c>
    </row>
    <row r="546" spans="3:39" ht="25.35" customHeight="1" thickTop="1" thickBot="1" x14ac:dyDescent="0.3">
      <c r="C546" s="11" t="str">
        <f>IF(TipoT!C546=0,"",TipoT!C546)</f>
        <v/>
      </c>
      <c r="D546" s="45" t="str">
        <f>IF(C546="","",VLOOKUP(C546,TipoT!$C$7:$E$506,2,0))</f>
        <v/>
      </c>
      <c r="E546" s="43"/>
      <c r="F546" s="43"/>
      <c r="G546" s="8" t="str">
        <f t="shared" si="41"/>
        <v/>
      </c>
      <c r="H546" s="13"/>
      <c r="I546" s="11" t="str">
        <f>IF(C546="","",VLOOKUP(C546,TipoT!$C$7:$F$506,4,0))</f>
        <v/>
      </c>
      <c r="J546" s="11" t="str">
        <f>IF(I546="","",VLOOKUP(I546,Empleados!$C$7:$F$1006,4,0))</f>
        <v/>
      </c>
      <c r="K546" s="11" t="str">
        <f>IF(C546="","",VLOOKUP(C546,TipoT!$C$7:$G$506,5,0))</f>
        <v/>
      </c>
      <c r="L546" s="3"/>
      <c r="M546" s="68"/>
      <c r="N546" s="31"/>
      <c r="O546" s="70" t="str">
        <f t="shared" si="42"/>
        <v/>
      </c>
      <c r="P546" s="70" t="str">
        <f t="shared" si="43"/>
        <v/>
      </c>
      <c r="Q546" s="70" t="str">
        <f t="shared" si="45"/>
        <v/>
      </c>
      <c r="R546" s="3"/>
      <c r="S546" s="5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>
        <f>TipoT!C546</f>
        <v>0</v>
      </c>
      <c r="AI546" s="1">
        <f>Áreas!F546</f>
        <v>0</v>
      </c>
      <c r="AJ546" s="1"/>
      <c r="AK546" s="1"/>
      <c r="AL546" s="1">
        <f t="shared" si="44"/>
        <v>0</v>
      </c>
      <c r="AM546" s="1" t="e">
        <f>IF(C546=0,0,VLOOKUP(C546,TipoT!$C$7:$G$506,5,0))</f>
        <v>#N/A</v>
      </c>
    </row>
    <row r="547" spans="3:39" ht="25.35" customHeight="1" thickTop="1" thickBot="1" x14ac:dyDescent="0.3">
      <c r="C547" s="11" t="str">
        <f>IF(TipoT!C547=0,"",TipoT!C547)</f>
        <v/>
      </c>
      <c r="D547" s="45" t="str">
        <f>IF(C547="","",VLOOKUP(C547,TipoT!$C$7:$E$506,2,0))</f>
        <v/>
      </c>
      <c r="E547" s="43"/>
      <c r="F547" s="43"/>
      <c r="G547" s="8" t="str">
        <f t="shared" si="41"/>
        <v/>
      </c>
      <c r="H547" s="13"/>
      <c r="I547" s="11" t="str">
        <f>IF(C547="","",VLOOKUP(C547,TipoT!$C$7:$F$506,4,0))</f>
        <v/>
      </c>
      <c r="J547" s="11" t="str">
        <f>IF(I547="","",VLOOKUP(I547,Empleados!$C$7:$F$1006,4,0))</f>
        <v/>
      </c>
      <c r="K547" s="11" t="str">
        <f>IF(C547="","",VLOOKUP(C547,TipoT!$C$7:$G$506,5,0))</f>
        <v/>
      </c>
      <c r="L547" s="3"/>
      <c r="M547" s="68"/>
      <c r="N547" s="31"/>
      <c r="O547" s="70" t="str">
        <f t="shared" si="42"/>
        <v/>
      </c>
      <c r="P547" s="70" t="str">
        <f t="shared" si="43"/>
        <v/>
      </c>
      <c r="Q547" s="70" t="str">
        <f t="shared" si="45"/>
        <v/>
      </c>
      <c r="R547" s="3"/>
      <c r="S547" s="5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>
        <f>TipoT!C547</f>
        <v>0</v>
      </c>
      <c r="AI547" s="1">
        <f>Áreas!F547</f>
        <v>0</v>
      </c>
      <c r="AJ547" s="1"/>
      <c r="AK547" s="1"/>
      <c r="AL547" s="1">
        <f t="shared" si="44"/>
        <v>0</v>
      </c>
      <c r="AM547" s="1" t="e">
        <f>IF(C547=0,0,VLOOKUP(C547,TipoT!$C$7:$G$506,5,0))</f>
        <v>#N/A</v>
      </c>
    </row>
    <row r="548" spans="3:39" ht="25.35" customHeight="1" thickTop="1" thickBot="1" x14ac:dyDescent="0.3">
      <c r="C548" s="11" t="str">
        <f>IF(TipoT!C548=0,"",TipoT!C548)</f>
        <v/>
      </c>
      <c r="D548" s="45" t="str">
        <f>IF(C548="","",VLOOKUP(C548,TipoT!$C$7:$E$506,2,0))</f>
        <v/>
      </c>
      <c r="E548" s="43"/>
      <c r="F548" s="43"/>
      <c r="G548" s="8" t="str">
        <f t="shared" si="41"/>
        <v/>
      </c>
      <c r="H548" s="13"/>
      <c r="I548" s="11" t="str">
        <f>IF(C548="","",VLOOKUP(C548,TipoT!$C$7:$F$506,4,0))</f>
        <v/>
      </c>
      <c r="J548" s="11" t="str">
        <f>IF(I548="","",VLOOKUP(I548,Empleados!$C$7:$F$1006,4,0))</f>
        <v/>
      </c>
      <c r="K548" s="11" t="str">
        <f>IF(C548="","",VLOOKUP(C548,TipoT!$C$7:$G$506,5,0))</f>
        <v/>
      </c>
      <c r="L548" s="3"/>
      <c r="M548" s="68"/>
      <c r="N548" s="31"/>
      <c r="O548" s="70" t="str">
        <f t="shared" si="42"/>
        <v/>
      </c>
      <c r="P548" s="70" t="str">
        <f t="shared" si="43"/>
        <v/>
      </c>
      <c r="Q548" s="70" t="str">
        <f t="shared" si="45"/>
        <v/>
      </c>
      <c r="R548" s="3"/>
      <c r="S548" s="5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>
        <f>TipoT!C548</f>
        <v>0</v>
      </c>
      <c r="AI548" s="1">
        <f>Áreas!F548</f>
        <v>0</v>
      </c>
      <c r="AJ548" s="1"/>
      <c r="AK548" s="1"/>
      <c r="AL548" s="1">
        <f t="shared" si="44"/>
        <v>0</v>
      </c>
      <c r="AM548" s="1" t="e">
        <f>IF(C548=0,0,VLOOKUP(C548,TipoT!$C$7:$G$506,5,0))</f>
        <v>#N/A</v>
      </c>
    </row>
    <row r="549" spans="3:39" ht="25.35" customHeight="1" thickTop="1" thickBot="1" x14ac:dyDescent="0.3">
      <c r="C549" s="11" t="str">
        <f>IF(TipoT!C549=0,"",TipoT!C549)</f>
        <v/>
      </c>
      <c r="D549" s="45" t="str">
        <f>IF(C549="","",VLOOKUP(C549,TipoT!$C$7:$E$506,2,0))</f>
        <v/>
      </c>
      <c r="E549" s="43"/>
      <c r="F549" s="43"/>
      <c r="G549" s="8" t="str">
        <f t="shared" si="41"/>
        <v/>
      </c>
      <c r="H549" s="13"/>
      <c r="I549" s="11" t="str">
        <f>IF(C549="","",VLOOKUP(C549,TipoT!$C$7:$F$506,4,0))</f>
        <v/>
      </c>
      <c r="J549" s="11" t="str">
        <f>IF(I549="","",VLOOKUP(I549,Empleados!$C$7:$F$1006,4,0))</f>
        <v/>
      </c>
      <c r="K549" s="11" t="str">
        <f>IF(C549="","",VLOOKUP(C549,TipoT!$C$7:$G$506,5,0))</f>
        <v/>
      </c>
      <c r="L549" s="3"/>
      <c r="M549" s="68"/>
      <c r="N549" s="31"/>
      <c r="O549" s="70" t="str">
        <f t="shared" si="42"/>
        <v/>
      </c>
      <c r="P549" s="70" t="str">
        <f t="shared" si="43"/>
        <v/>
      </c>
      <c r="Q549" s="70" t="str">
        <f t="shared" si="45"/>
        <v/>
      </c>
      <c r="R549" s="3"/>
      <c r="S549" s="5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>
        <f>TipoT!C549</f>
        <v>0</v>
      </c>
      <c r="AI549" s="1">
        <f>Áreas!F549</f>
        <v>0</v>
      </c>
      <c r="AJ549" s="1"/>
      <c r="AK549" s="1"/>
      <c r="AL549" s="1">
        <f t="shared" si="44"/>
        <v>0</v>
      </c>
      <c r="AM549" s="1" t="e">
        <f>IF(C549=0,0,VLOOKUP(C549,TipoT!$C$7:$G$506,5,0))</f>
        <v>#N/A</v>
      </c>
    </row>
    <row r="550" spans="3:39" ht="25.35" customHeight="1" thickTop="1" thickBot="1" x14ac:dyDescent="0.3">
      <c r="C550" s="11" t="str">
        <f>IF(TipoT!C550=0,"",TipoT!C550)</f>
        <v/>
      </c>
      <c r="D550" s="45" t="str">
        <f>IF(C550="","",VLOOKUP(C550,TipoT!$C$7:$E$506,2,0))</f>
        <v/>
      </c>
      <c r="E550" s="43"/>
      <c r="F550" s="43"/>
      <c r="G550" s="8" t="str">
        <f t="shared" si="41"/>
        <v/>
      </c>
      <c r="H550" s="13"/>
      <c r="I550" s="11" t="str">
        <f>IF(C550="","",VLOOKUP(C550,TipoT!$C$7:$F$506,4,0))</f>
        <v/>
      </c>
      <c r="J550" s="11" t="str">
        <f>IF(I550="","",VLOOKUP(I550,Empleados!$C$7:$F$1006,4,0))</f>
        <v/>
      </c>
      <c r="K550" s="11" t="str">
        <f>IF(C550="","",VLOOKUP(C550,TipoT!$C$7:$G$506,5,0))</f>
        <v/>
      </c>
      <c r="L550" s="3"/>
      <c r="M550" s="68"/>
      <c r="N550" s="31"/>
      <c r="O550" s="70" t="str">
        <f t="shared" si="42"/>
        <v/>
      </c>
      <c r="P550" s="70" t="str">
        <f t="shared" si="43"/>
        <v/>
      </c>
      <c r="Q550" s="70" t="str">
        <f t="shared" si="45"/>
        <v/>
      </c>
      <c r="R550" s="3"/>
      <c r="S550" s="5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>
        <f>TipoT!C550</f>
        <v>0</v>
      </c>
      <c r="AI550" s="1">
        <f>Áreas!F550</f>
        <v>0</v>
      </c>
      <c r="AJ550" s="1"/>
      <c r="AK550" s="1"/>
      <c r="AL550" s="1">
        <f t="shared" si="44"/>
        <v>0</v>
      </c>
      <c r="AM550" s="1" t="e">
        <f>IF(C550=0,0,VLOOKUP(C550,TipoT!$C$7:$G$506,5,0))</f>
        <v>#N/A</v>
      </c>
    </row>
    <row r="551" spans="3:39" ht="25.35" customHeight="1" thickTop="1" thickBot="1" x14ac:dyDescent="0.3">
      <c r="C551" s="11" t="str">
        <f>IF(TipoT!C551=0,"",TipoT!C551)</f>
        <v/>
      </c>
      <c r="D551" s="45" t="str">
        <f>IF(C551="","",VLOOKUP(C551,TipoT!$C$7:$E$506,2,0))</f>
        <v/>
      </c>
      <c r="E551" s="43"/>
      <c r="F551" s="43"/>
      <c r="G551" s="8" t="str">
        <f t="shared" si="41"/>
        <v/>
      </c>
      <c r="H551" s="13"/>
      <c r="I551" s="11" t="str">
        <f>IF(C551="","",VLOOKUP(C551,TipoT!$C$7:$F$506,4,0))</f>
        <v/>
      </c>
      <c r="J551" s="11" t="str">
        <f>IF(I551="","",VLOOKUP(I551,Empleados!$C$7:$F$1006,4,0))</f>
        <v/>
      </c>
      <c r="K551" s="11" t="str">
        <f>IF(C551="","",VLOOKUP(C551,TipoT!$C$7:$G$506,5,0))</f>
        <v/>
      </c>
      <c r="L551" s="3"/>
      <c r="M551" s="68"/>
      <c r="N551" s="31"/>
      <c r="O551" s="70" t="str">
        <f t="shared" si="42"/>
        <v/>
      </c>
      <c r="P551" s="70" t="str">
        <f t="shared" si="43"/>
        <v/>
      </c>
      <c r="Q551" s="70" t="str">
        <f t="shared" si="45"/>
        <v/>
      </c>
      <c r="R551" s="3"/>
      <c r="S551" s="5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>
        <f>TipoT!C551</f>
        <v>0</v>
      </c>
      <c r="AI551" s="1">
        <f>Áreas!F551</f>
        <v>0</v>
      </c>
      <c r="AJ551" s="1"/>
      <c r="AK551" s="1"/>
      <c r="AL551" s="1">
        <f t="shared" si="44"/>
        <v>0</v>
      </c>
      <c r="AM551" s="1" t="e">
        <f>IF(C551=0,0,VLOOKUP(C551,TipoT!$C$7:$G$506,5,0))</f>
        <v>#N/A</v>
      </c>
    </row>
    <row r="552" spans="3:39" ht="25.35" customHeight="1" thickTop="1" thickBot="1" x14ac:dyDescent="0.3">
      <c r="C552" s="11" t="str">
        <f>IF(TipoT!C552=0,"",TipoT!C552)</f>
        <v/>
      </c>
      <c r="D552" s="45" t="str">
        <f>IF(C552="","",VLOOKUP(C552,TipoT!$C$7:$E$506,2,0))</f>
        <v/>
      </c>
      <c r="E552" s="43"/>
      <c r="F552" s="43"/>
      <c r="G552" s="8" t="str">
        <f t="shared" si="41"/>
        <v/>
      </c>
      <c r="H552" s="13"/>
      <c r="I552" s="11" t="str">
        <f>IF(C552="","",VLOOKUP(C552,TipoT!$C$7:$F$506,4,0))</f>
        <v/>
      </c>
      <c r="J552" s="11" t="str">
        <f>IF(I552="","",VLOOKUP(I552,Empleados!$C$7:$F$1006,4,0))</f>
        <v/>
      </c>
      <c r="K552" s="11" t="str">
        <f>IF(C552="","",VLOOKUP(C552,TipoT!$C$7:$G$506,5,0))</f>
        <v/>
      </c>
      <c r="L552" s="3"/>
      <c r="M552" s="68"/>
      <c r="N552" s="31"/>
      <c r="O552" s="70" t="str">
        <f t="shared" si="42"/>
        <v/>
      </c>
      <c r="P552" s="70" t="str">
        <f t="shared" si="43"/>
        <v/>
      </c>
      <c r="Q552" s="70" t="str">
        <f t="shared" si="45"/>
        <v/>
      </c>
      <c r="R552" s="3"/>
      <c r="S552" s="5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>
        <f>TipoT!C552</f>
        <v>0</v>
      </c>
      <c r="AI552" s="1">
        <f>Áreas!F552</f>
        <v>0</v>
      </c>
      <c r="AJ552" s="1"/>
      <c r="AK552" s="1"/>
      <c r="AL552" s="1">
        <f t="shared" si="44"/>
        <v>0</v>
      </c>
      <c r="AM552" s="1" t="e">
        <f>IF(C552=0,0,VLOOKUP(C552,TipoT!$C$7:$G$506,5,0))</f>
        <v>#N/A</v>
      </c>
    </row>
    <row r="553" spans="3:39" ht="25.35" customHeight="1" thickTop="1" thickBot="1" x14ac:dyDescent="0.3">
      <c r="C553" s="11" t="str">
        <f>IF(TipoT!C553=0,"",TipoT!C553)</f>
        <v/>
      </c>
      <c r="D553" s="45" t="str">
        <f>IF(C553="","",VLOOKUP(C553,TipoT!$C$7:$E$506,2,0))</f>
        <v/>
      </c>
      <c r="E553" s="43"/>
      <c r="F553" s="43"/>
      <c r="G553" s="8" t="str">
        <f t="shared" si="41"/>
        <v/>
      </c>
      <c r="H553" s="13"/>
      <c r="I553" s="11" t="str">
        <f>IF(C553="","",VLOOKUP(C553,TipoT!$C$7:$F$506,4,0))</f>
        <v/>
      </c>
      <c r="J553" s="11" t="str">
        <f>IF(I553="","",VLOOKUP(I553,Empleados!$C$7:$F$1006,4,0))</f>
        <v/>
      </c>
      <c r="K553" s="11" t="str">
        <f>IF(C553="","",VLOOKUP(C553,TipoT!$C$7:$G$506,5,0))</f>
        <v/>
      </c>
      <c r="L553" s="3"/>
      <c r="M553" s="68"/>
      <c r="N553" s="31"/>
      <c r="O553" s="70" t="str">
        <f t="shared" si="42"/>
        <v/>
      </c>
      <c r="P553" s="70" t="str">
        <f t="shared" si="43"/>
        <v/>
      </c>
      <c r="Q553" s="70" t="str">
        <f t="shared" si="45"/>
        <v/>
      </c>
      <c r="R553" s="3"/>
      <c r="S553" s="5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>
        <f>TipoT!C553</f>
        <v>0</v>
      </c>
      <c r="AI553" s="1">
        <f>Áreas!F553</f>
        <v>0</v>
      </c>
      <c r="AJ553" s="1"/>
      <c r="AK553" s="1"/>
      <c r="AL553" s="1">
        <f t="shared" si="44"/>
        <v>0</v>
      </c>
      <c r="AM553" s="1" t="e">
        <f>IF(C553=0,0,VLOOKUP(C553,TipoT!$C$7:$G$506,5,0))</f>
        <v>#N/A</v>
      </c>
    </row>
    <row r="554" spans="3:39" ht="25.35" customHeight="1" thickTop="1" thickBot="1" x14ac:dyDescent="0.3">
      <c r="C554" s="11" t="str">
        <f>IF(TipoT!C554=0,"",TipoT!C554)</f>
        <v/>
      </c>
      <c r="D554" s="45" t="str">
        <f>IF(C554="","",VLOOKUP(C554,TipoT!$C$7:$E$506,2,0))</f>
        <v/>
      </c>
      <c r="E554" s="43"/>
      <c r="F554" s="43"/>
      <c r="G554" s="8" t="str">
        <f t="shared" si="41"/>
        <v/>
      </c>
      <c r="H554" s="13"/>
      <c r="I554" s="11" t="str">
        <f>IF(C554="","",VLOOKUP(C554,TipoT!$C$7:$F$506,4,0))</f>
        <v/>
      </c>
      <c r="J554" s="11" t="str">
        <f>IF(I554="","",VLOOKUP(I554,Empleados!$C$7:$F$1006,4,0))</f>
        <v/>
      </c>
      <c r="K554" s="11" t="str">
        <f>IF(C554="","",VLOOKUP(C554,TipoT!$C$7:$G$506,5,0))</f>
        <v/>
      </c>
      <c r="L554" s="3"/>
      <c r="M554" s="68"/>
      <c r="N554" s="31"/>
      <c r="O554" s="70" t="str">
        <f t="shared" si="42"/>
        <v/>
      </c>
      <c r="P554" s="70" t="str">
        <f t="shared" si="43"/>
        <v/>
      </c>
      <c r="Q554" s="70" t="str">
        <f t="shared" si="45"/>
        <v/>
      </c>
      <c r="R554" s="3"/>
      <c r="S554" s="5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>
        <f>TipoT!C554</f>
        <v>0</v>
      </c>
      <c r="AI554" s="1">
        <f>Áreas!F554</f>
        <v>0</v>
      </c>
      <c r="AJ554" s="1"/>
      <c r="AK554" s="1"/>
      <c r="AL554" s="1">
        <f t="shared" si="44"/>
        <v>0</v>
      </c>
      <c r="AM554" s="1" t="e">
        <f>IF(C554=0,0,VLOOKUP(C554,TipoT!$C$7:$G$506,5,0))</f>
        <v>#N/A</v>
      </c>
    </row>
    <row r="555" spans="3:39" ht="25.35" customHeight="1" thickTop="1" thickBot="1" x14ac:dyDescent="0.3">
      <c r="C555" s="11" t="str">
        <f>IF(TipoT!C555=0,"",TipoT!C555)</f>
        <v/>
      </c>
      <c r="D555" s="45" t="str">
        <f>IF(C555="","",VLOOKUP(C555,TipoT!$C$7:$E$506,2,0))</f>
        <v/>
      </c>
      <c r="E555" s="43"/>
      <c r="F555" s="43"/>
      <c r="G555" s="8" t="str">
        <f t="shared" si="41"/>
        <v/>
      </c>
      <c r="H555" s="13"/>
      <c r="I555" s="11" t="str">
        <f>IF(C555="","",VLOOKUP(C555,TipoT!$C$7:$F$506,4,0))</f>
        <v/>
      </c>
      <c r="J555" s="11" t="str">
        <f>IF(I555="","",VLOOKUP(I555,Empleados!$C$7:$F$1006,4,0))</f>
        <v/>
      </c>
      <c r="K555" s="11" t="str">
        <f>IF(C555="","",VLOOKUP(C555,TipoT!$C$7:$G$506,5,0))</f>
        <v/>
      </c>
      <c r="L555" s="3"/>
      <c r="M555" s="68"/>
      <c r="N555" s="31"/>
      <c r="O555" s="70" t="str">
        <f t="shared" si="42"/>
        <v/>
      </c>
      <c r="P555" s="70" t="str">
        <f t="shared" si="43"/>
        <v/>
      </c>
      <c r="Q555" s="70" t="str">
        <f t="shared" si="45"/>
        <v/>
      </c>
      <c r="R555" s="3"/>
      <c r="S555" s="5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>
        <f>TipoT!C555</f>
        <v>0</v>
      </c>
      <c r="AI555" s="1">
        <f>Áreas!F555</f>
        <v>0</v>
      </c>
      <c r="AJ555" s="1"/>
      <c r="AK555" s="1"/>
      <c r="AL555" s="1">
        <f t="shared" si="44"/>
        <v>0</v>
      </c>
      <c r="AM555" s="1" t="e">
        <f>IF(C555=0,0,VLOOKUP(C555,TipoT!$C$7:$G$506,5,0))</f>
        <v>#N/A</v>
      </c>
    </row>
    <row r="556" spans="3:39" ht="25.35" customHeight="1" thickTop="1" thickBot="1" x14ac:dyDescent="0.3">
      <c r="C556" s="11" t="str">
        <f>IF(TipoT!C556=0,"",TipoT!C556)</f>
        <v/>
      </c>
      <c r="D556" s="45" t="str">
        <f>IF(C556="","",VLOOKUP(C556,TipoT!$C$7:$E$506,2,0))</f>
        <v/>
      </c>
      <c r="E556" s="43"/>
      <c r="F556" s="43"/>
      <c r="G556" s="8" t="str">
        <f t="shared" si="41"/>
        <v/>
      </c>
      <c r="H556" s="13"/>
      <c r="I556" s="11" t="str">
        <f>IF(C556="","",VLOOKUP(C556,TipoT!$C$7:$F$506,4,0))</f>
        <v/>
      </c>
      <c r="J556" s="11" t="str">
        <f>IF(I556="","",VLOOKUP(I556,Empleados!$C$7:$F$1006,4,0))</f>
        <v/>
      </c>
      <c r="K556" s="11" t="str">
        <f>IF(C556="","",VLOOKUP(C556,TipoT!$C$7:$G$506,5,0))</f>
        <v/>
      </c>
      <c r="L556" s="3"/>
      <c r="M556" s="68"/>
      <c r="N556" s="31"/>
      <c r="O556" s="70" t="str">
        <f t="shared" si="42"/>
        <v/>
      </c>
      <c r="P556" s="70" t="str">
        <f t="shared" si="43"/>
        <v/>
      </c>
      <c r="Q556" s="70" t="str">
        <f t="shared" si="45"/>
        <v/>
      </c>
      <c r="R556" s="3"/>
      <c r="S556" s="5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>
        <f>TipoT!C556</f>
        <v>0</v>
      </c>
      <c r="AI556" s="1">
        <f>Áreas!F556</f>
        <v>0</v>
      </c>
      <c r="AJ556" s="1"/>
      <c r="AK556" s="1"/>
      <c r="AL556" s="1">
        <f t="shared" si="44"/>
        <v>0</v>
      </c>
      <c r="AM556" s="1" t="e">
        <f>IF(C556=0,0,VLOOKUP(C556,TipoT!$C$7:$G$506,5,0))</f>
        <v>#N/A</v>
      </c>
    </row>
    <row r="557" spans="3:39" ht="25.35" customHeight="1" thickTop="1" thickBot="1" x14ac:dyDescent="0.3">
      <c r="C557" s="11" t="str">
        <f>IF(TipoT!C557=0,"",TipoT!C557)</f>
        <v/>
      </c>
      <c r="D557" s="45" t="str">
        <f>IF(C557="","",VLOOKUP(C557,TipoT!$C$7:$E$506,2,0))</f>
        <v/>
      </c>
      <c r="E557" s="43"/>
      <c r="F557" s="43"/>
      <c r="G557" s="8" t="str">
        <f t="shared" si="41"/>
        <v/>
      </c>
      <c r="H557" s="13"/>
      <c r="I557" s="11" t="str">
        <f>IF(C557="","",VLOOKUP(C557,TipoT!$C$7:$F$506,4,0))</f>
        <v/>
      </c>
      <c r="J557" s="11" t="str">
        <f>IF(I557="","",VLOOKUP(I557,Empleados!$C$7:$F$1006,4,0))</f>
        <v/>
      </c>
      <c r="K557" s="11" t="str">
        <f>IF(C557="","",VLOOKUP(C557,TipoT!$C$7:$G$506,5,0))</f>
        <v/>
      </c>
      <c r="L557" s="3"/>
      <c r="M557" s="68"/>
      <c r="N557" s="31"/>
      <c r="O557" s="70" t="str">
        <f t="shared" si="42"/>
        <v/>
      </c>
      <c r="P557" s="70" t="str">
        <f t="shared" si="43"/>
        <v/>
      </c>
      <c r="Q557" s="70" t="str">
        <f t="shared" si="45"/>
        <v/>
      </c>
      <c r="R557" s="3"/>
      <c r="S557" s="5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>
        <f>TipoT!C557</f>
        <v>0</v>
      </c>
      <c r="AI557" s="1">
        <f>Áreas!F557</f>
        <v>0</v>
      </c>
      <c r="AJ557" s="1"/>
      <c r="AK557" s="1"/>
      <c r="AL557" s="1">
        <f t="shared" si="44"/>
        <v>0</v>
      </c>
      <c r="AM557" s="1" t="e">
        <f>IF(C557=0,0,VLOOKUP(C557,TipoT!$C$7:$G$506,5,0))</f>
        <v>#N/A</v>
      </c>
    </row>
    <row r="558" spans="3:39" ht="25.35" customHeight="1" thickTop="1" thickBot="1" x14ac:dyDescent="0.3">
      <c r="C558" s="11" t="str">
        <f>IF(TipoT!C558=0,"",TipoT!C558)</f>
        <v/>
      </c>
      <c r="D558" s="45" t="str">
        <f>IF(C558="","",VLOOKUP(C558,TipoT!$C$7:$E$506,2,0))</f>
        <v/>
      </c>
      <c r="E558" s="43"/>
      <c r="F558" s="43"/>
      <c r="G558" s="8" t="str">
        <f t="shared" si="41"/>
        <v/>
      </c>
      <c r="H558" s="13"/>
      <c r="I558" s="11" t="str">
        <f>IF(C558="","",VLOOKUP(C558,TipoT!$C$7:$F$506,4,0))</f>
        <v/>
      </c>
      <c r="J558" s="11" t="str">
        <f>IF(I558="","",VLOOKUP(I558,Empleados!$C$7:$F$1006,4,0))</f>
        <v/>
      </c>
      <c r="K558" s="11" t="str">
        <f>IF(C558="","",VLOOKUP(C558,TipoT!$C$7:$G$506,5,0))</f>
        <v/>
      </c>
      <c r="L558" s="3"/>
      <c r="M558" s="68"/>
      <c r="N558" s="31"/>
      <c r="O558" s="70" t="str">
        <f t="shared" si="42"/>
        <v/>
      </c>
      <c r="P558" s="70" t="str">
        <f t="shared" si="43"/>
        <v/>
      </c>
      <c r="Q558" s="70" t="str">
        <f t="shared" si="45"/>
        <v/>
      </c>
      <c r="R558" s="3"/>
      <c r="S558" s="5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>
        <f>TipoT!C558</f>
        <v>0</v>
      </c>
      <c r="AI558" s="1">
        <f>Áreas!F558</f>
        <v>0</v>
      </c>
      <c r="AJ558" s="1"/>
      <c r="AK558" s="1"/>
      <c r="AL558" s="1">
        <f t="shared" si="44"/>
        <v>0</v>
      </c>
      <c r="AM558" s="1" t="e">
        <f>IF(C558=0,0,VLOOKUP(C558,TipoT!$C$7:$G$506,5,0))</f>
        <v>#N/A</v>
      </c>
    </row>
    <row r="559" spans="3:39" ht="25.35" customHeight="1" thickTop="1" thickBot="1" x14ac:dyDescent="0.3">
      <c r="C559" s="11" t="str">
        <f>IF(TipoT!C559=0,"",TipoT!C559)</f>
        <v/>
      </c>
      <c r="D559" s="45" t="str">
        <f>IF(C559="","",VLOOKUP(C559,TipoT!$C$7:$E$506,2,0))</f>
        <v/>
      </c>
      <c r="E559" s="43"/>
      <c r="F559" s="43"/>
      <c r="G559" s="8" t="str">
        <f t="shared" si="41"/>
        <v/>
      </c>
      <c r="H559" s="13"/>
      <c r="I559" s="11" t="str">
        <f>IF(C559="","",VLOOKUP(C559,TipoT!$C$7:$F$506,4,0))</f>
        <v/>
      </c>
      <c r="J559" s="11" t="str">
        <f>IF(I559="","",VLOOKUP(I559,Empleados!$C$7:$F$1006,4,0))</f>
        <v/>
      </c>
      <c r="K559" s="11" t="str">
        <f>IF(C559="","",VLOOKUP(C559,TipoT!$C$7:$G$506,5,0))</f>
        <v/>
      </c>
      <c r="L559" s="3"/>
      <c r="M559" s="68"/>
      <c r="N559" s="31"/>
      <c r="O559" s="70" t="str">
        <f t="shared" si="42"/>
        <v/>
      </c>
      <c r="P559" s="70" t="str">
        <f t="shared" si="43"/>
        <v/>
      </c>
      <c r="Q559" s="70" t="str">
        <f t="shared" si="45"/>
        <v/>
      </c>
      <c r="R559" s="3"/>
      <c r="S559" s="5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>
        <f>TipoT!C559</f>
        <v>0</v>
      </c>
      <c r="AI559" s="1">
        <f>Áreas!F559</f>
        <v>0</v>
      </c>
      <c r="AJ559" s="1"/>
      <c r="AK559" s="1"/>
      <c r="AL559" s="1">
        <f t="shared" si="44"/>
        <v>0</v>
      </c>
      <c r="AM559" s="1" t="e">
        <f>IF(C559=0,0,VLOOKUP(C559,TipoT!$C$7:$G$506,5,0))</f>
        <v>#N/A</v>
      </c>
    </row>
    <row r="560" spans="3:39" ht="25.35" customHeight="1" thickTop="1" thickBot="1" x14ac:dyDescent="0.3">
      <c r="C560" s="11" t="str">
        <f>IF(TipoT!C560=0,"",TipoT!C560)</f>
        <v/>
      </c>
      <c r="D560" s="45" t="str">
        <f>IF(C560="","",VLOOKUP(C560,TipoT!$C$7:$E$506,2,0))</f>
        <v/>
      </c>
      <c r="E560" s="43"/>
      <c r="F560" s="43"/>
      <c r="G560" s="8" t="str">
        <f t="shared" si="41"/>
        <v/>
      </c>
      <c r="H560" s="13"/>
      <c r="I560" s="11" t="str">
        <f>IF(C560="","",VLOOKUP(C560,TipoT!$C$7:$F$506,4,0))</f>
        <v/>
      </c>
      <c r="J560" s="11" t="str">
        <f>IF(I560="","",VLOOKUP(I560,Empleados!$C$7:$F$1006,4,0))</f>
        <v/>
      </c>
      <c r="K560" s="11" t="str">
        <f>IF(C560="","",VLOOKUP(C560,TipoT!$C$7:$G$506,5,0))</f>
        <v/>
      </c>
      <c r="L560" s="3"/>
      <c r="M560" s="68"/>
      <c r="N560" s="31"/>
      <c r="O560" s="70" t="str">
        <f t="shared" si="42"/>
        <v/>
      </c>
      <c r="P560" s="70" t="str">
        <f t="shared" si="43"/>
        <v/>
      </c>
      <c r="Q560" s="70" t="str">
        <f t="shared" si="45"/>
        <v/>
      </c>
      <c r="R560" s="3"/>
      <c r="S560" s="5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>
        <f>TipoT!C560</f>
        <v>0</v>
      </c>
      <c r="AI560" s="1">
        <f>Áreas!F560</f>
        <v>0</v>
      </c>
      <c r="AJ560" s="1"/>
      <c r="AK560" s="1"/>
      <c r="AL560" s="1">
        <f t="shared" si="44"/>
        <v>0</v>
      </c>
      <c r="AM560" s="1" t="e">
        <f>IF(C560=0,0,VLOOKUP(C560,TipoT!$C$7:$G$506,5,0))</f>
        <v>#N/A</v>
      </c>
    </row>
    <row r="561" spans="3:39" ht="25.35" customHeight="1" thickTop="1" thickBot="1" x14ac:dyDescent="0.3">
      <c r="C561" s="11" t="str">
        <f>IF(TipoT!C561=0,"",TipoT!C561)</f>
        <v/>
      </c>
      <c r="D561" s="45" t="str">
        <f>IF(C561="","",VLOOKUP(C561,TipoT!$C$7:$E$506,2,0))</f>
        <v/>
      </c>
      <c r="E561" s="43"/>
      <c r="F561" s="43"/>
      <c r="G561" s="8" t="str">
        <f t="shared" si="41"/>
        <v/>
      </c>
      <c r="H561" s="13"/>
      <c r="I561" s="11" t="str">
        <f>IF(C561="","",VLOOKUP(C561,TipoT!$C$7:$F$506,4,0))</f>
        <v/>
      </c>
      <c r="J561" s="11" t="str">
        <f>IF(I561="","",VLOOKUP(I561,Empleados!$C$7:$F$1006,4,0))</f>
        <v/>
      </c>
      <c r="K561" s="11" t="str">
        <f>IF(C561="","",VLOOKUP(C561,TipoT!$C$7:$G$506,5,0))</f>
        <v/>
      </c>
      <c r="L561" s="3"/>
      <c r="M561" s="68"/>
      <c r="N561" s="31"/>
      <c r="O561" s="70" t="str">
        <f t="shared" si="42"/>
        <v/>
      </c>
      <c r="P561" s="70" t="str">
        <f t="shared" si="43"/>
        <v/>
      </c>
      <c r="Q561" s="70" t="str">
        <f t="shared" si="45"/>
        <v/>
      </c>
      <c r="R561" s="3"/>
      <c r="S561" s="5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>
        <f>TipoT!C561</f>
        <v>0</v>
      </c>
      <c r="AI561" s="1">
        <f>Áreas!F561</f>
        <v>0</v>
      </c>
      <c r="AJ561" s="1"/>
      <c r="AK561" s="1"/>
      <c r="AL561" s="1">
        <f t="shared" si="44"/>
        <v>0</v>
      </c>
      <c r="AM561" s="1" t="e">
        <f>IF(C561=0,0,VLOOKUP(C561,TipoT!$C$7:$G$506,5,0))</f>
        <v>#N/A</v>
      </c>
    </row>
    <row r="562" spans="3:39" ht="25.35" customHeight="1" thickTop="1" thickBot="1" x14ac:dyDescent="0.3">
      <c r="C562" s="11" t="str">
        <f>IF(TipoT!C562=0,"",TipoT!C562)</f>
        <v/>
      </c>
      <c r="D562" s="45" t="str">
        <f>IF(C562="","",VLOOKUP(C562,TipoT!$C$7:$E$506,2,0))</f>
        <v/>
      </c>
      <c r="E562" s="43"/>
      <c r="F562" s="43"/>
      <c r="G562" s="8" t="str">
        <f t="shared" si="41"/>
        <v/>
      </c>
      <c r="H562" s="13"/>
      <c r="I562" s="11" t="str">
        <f>IF(C562="","",VLOOKUP(C562,TipoT!$C$7:$F$506,4,0))</f>
        <v/>
      </c>
      <c r="J562" s="11" t="str">
        <f>IF(I562="","",VLOOKUP(I562,Empleados!$C$7:$F$1006,4,0))</f>
        <v/>
      </c>
      <c r="K562" s="11" t="str">
        <f>IF(C562="","",VLOOKUP(C562,TipoT!$C$7:$G$506,5,0))</f>
        <v/>
      </c>
      <c r="L562" s="3"/>
      <c r="M562" s="68"/>
      <c r="N562" s="31"/>
      <c r="O562" s="70" t="str">
        <f t="shared" si="42"/>
        <v/>
      </c>
      <c r="P562" s="70" t="str">
        <f t="shared" si="43"/>
        <v/>
      </c>
      <c r="Q562" s="70" t="str">
        <f t="shared" si="45"/>
        <v/>
      </c>
      <c r="R562" s="3"/>
      <c r="S562" s="5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>
        <f>TipoT!C562</f>
        <v>0</v>
      </c>
      <c r="AI562" s="1">
        <f>Áreas!F562</f>
        <v>0</v>
      </c>
      <c r="AJ562" s="1"/>
      <c r="AK562" s="1"/>
      <c r="AL562" s="1">
        <f t="shared" si="44"/>
        <v>0</v>
      </c>
      <c r="AM562" s="1" t="e">
        <f>IF(C562=0,0,VLOOKUP(C562,TipoT!$C$7:$G$506,5,0))</f>
        <v>#N/A</v>
      </c>
    </row>
    <row r="563" spans="3:39" ht="25.35" customHeight="1" thickTop="1" thickBot="1" x14ac:dyDescent="0.3">
      <c r="C563" s="11" t="str">
        <f>IF(TipoT!C563=0,"",TipoT!C563)</f>
        <v/>
      </c>
      <c r="D563" s="45" t="str">
        <f>IF(C563="","",VLOOKUP(C563,TipoT!$C$7:$E$506,2,0))</f>
        <v/>
      </c>
      <c r="E563" s="43"/>
      <c r="F563" s="43"/>
      <c r="G563" s="8" t="str">
        <f t="shared" si="41"/>
        <v/>
      </c>
      <c r="H563" s="13"/>
      <c r="I563" s="11" t="str">
        <f>IF(C563="","",VLOOKUP(C563,TipoT!$C$7:$F$506,4,0))</f>
        <v/>
      </c>
      <c r="J563" s="11" t="str">
        <f>IF(I563="","",VLOOKUP(I563,Empleados!$C$7:$F$1006,4,0))</f>
        <v/>
      </c>
      <c r="K563" s="11" t="str">
        <f>IF(C563="","",VLOOKUP(C563,TipoT!$C$7:$G$506,5,0))</f>
        <v/>
      </c>
      <c r="L563" s="3"/>
      <c r="M563" s="68"/>
      <c r="N563" s="31"/>
      <c r="O563" s="70" t="str">
        <f t="shared" si="42"/>
        <v/>
      </c>
      <c r="P563" s="70" t="str">
        <f t="shared" si="43"/>
        <v/>
      </c>
      <c r="Q563" s="70" t="str">
        <f t="shared" si="45"/>
        <v/>
      </c>
      <c r="R563" s="3"/>
      <c r="S563" s="5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>
        <f>TipoT!C563</f>
        <v>0</v>
      </c>
      <c r="AI563" s="1">
        <f>Áreas!F563</f>
        <v>0</v>
      </c>
      <c r="AJ563" s="1"/>
      <c r="AK563" s="1"/>
      <c r="AL563" s="1">
        <f t="shared" si="44"/>
        <v>0</v>
      </c>
      <c r="AM563" s="1" t="e">
        <f>IF(C563=0,0,VLOOKUP(C563,TipoT!$C$7:$G$506,5,0))</f>
        <v>#N/A</v>
      </c>
    </row>
    <row r="564" spans="3:39" ht="25.35" customHeight="1" thickTop="1" thickBot="1" x14ac:dyDescent="0.3">
      <c r="C564" s="11" t="str">
        <f>IF(TipoT!C564=0,"",TipoT!C564)</f>
        <v/>
      </c>
      <c r="D564" s="45" t="str">
        <f>IF(C564="","",VLOOKUP(C564,TipoT!$C$7:$E$506,2,0))</f>
        <v/>
      </c>
      <c r="E564" s="43"/>
      <c r="F564" s="43"/>
      <c r="G564" s="8" t="str">
        <f t="shared" si="41"/>
        <v/>
      </c>
      <c r="H564" s="13"/>
      <c r="I564" s="11" t="str">
        <f>IF(C564="","",VLOOKUP(C564,TipoT!$C$7:$F$506,4,0))</f>
        <v/>
      </c>
      <c r="J564" s="11" t="str">
        <f>IF(I564="","",VLOOKUP(I564,Empleados!$C$7:$F$1006,4,0))</f>
        <v/>
      </c>
      <c r="K564" s="11" t="str">
        <f>IF(C564="","",VLOOKUP(C564,TipoT!$C$7:$G$506,5,0))</f>
        <v/>
      </c>
      <c r="L564" s="3"/>
      <c r="M564" s="68"/>
      <c r="N564" s="31"/>
      <c r="O564" s="70" t="str">
        <f t="shared" si="42"/>
        <v/>
      </c>
      <c r="P564" s="70" t="str">
        <f t="shared" si="43"/>
        <v/>
      </c>
      <c r="Q564" s="70" t="str">
        <f t="shared" si="45"/>
        <v/>
      </c>
      <c r="R564" s="3"/>
      <c r="S564" s="5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>
        <f>TipoT!C564</f>
        <v>0</v>
      </c>
      <c r="AI564" s="1">
        <f>Áreas!F564</f>
        <v>0</v>
      </c>
      <c r="AJ564" s="1"/>
      <c r="AK564" s="1"/>
      <c r="AL564" s="1">
        <f t="shared" si="44"/>
        <v>0</v>
      </c>
      <c r="AM564" s="1" t="e">
        <f>IF(C564=0,0,VLOOKUP(C564,TipoT!$C$7:$G$506,5,0))</f>
        <v>#N/A</v>
      </c>
    </row>
    <row r="565" spans="3:39" ht="25.35" customHeight="1" thickTop="1" thickBot="1" x14ac:dyDescent="0.3">
      <c r="C565" s="11" t="str">
        <f>IF(TipoT!C565=0,"",TipoT!C565)</f>
        <v/>
      </c>
      <c r="D565" s="45" t="str">
        <f>IF(C565="","",VLOOKUP(C565,TipoT!$C$7:$E$506,2,0))</f>
        <v/>
      </c>
      <c r="E565" s="43"/>
      <c r="F565" s="43"/>
      <c r="G565" s="8" t="str">
        <f t="shared" si="41"/>
        <v/>
      </c>
      <c r="H565" s="13"/>
      <c r="I565" s="11" t="str">
        <f>IF(C565="","",VLOOKUP(C565,TipoT!$C$7:$F$506,4,0))</f>
        <v/>
      </c>
      <c r="J565" s="11" t="str">
        <f>IF(I565="","",VLOOKUP(I565,Empleados!$C$7:$F$1006,4,0))</f>
        <v/>
      </c>
      <c r="K565" s="11" t="str">
        <f>IF(C565="","",VLOOKUP(C565,TipoT!$C$7:$G$506,5,0))</f>
        <v/>
      </c>
      <c r="L565" s="3"/>
      <c r="M565" s="68"/>
      <c r="N565" s="31"/>
      <c r="O565" s="70" t="str">
        <f t="shared" si="42"/>
        <v/>
      </c>
      <c r="P565" s="70" t="str">
        <f t="shared" si="43"/>
        <v/>
      </c>
      <c r="Q565" s="70" t="str">
        <f t="shared" si="45"/>
        <v/>
      </c>
      <c r="R565" s="3"/>
      <c r="S565" s="5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>
        <f>TipoT!C565</f>
        <v>0</v>
      </c>
      <c r="AI565" s="1">
        <f>Áreas!F565</f>
        <v>0</v>
      </c>
      <c r="AJ565" s="1"/>
      <c r="AK565" s="1"/>
      <c r="AL565" s="1">
        <f t="shared" si="44"/>
        <v>0</v>
      </c>
      <c r="AM565" s="1" t="e">
        <f>IF(C565=0,0,VLOOKUP(C565,TipoT!$C$7:$G$506,5,0))</f>
        <v>#N/A</v>
      </c>
    </row>
    <row r="566" spans="3:39" ht="25.35" customHeight="1" thickTop="1" thickBot="1" x14ac:dyDescent="0.3">
      <c r="C566" s="11" t="str">
        <f>IF(TipoT!C566=0,"",TipoT!C566)</f>
        <v/>
      </c>
      <c r="D566" s="45" t="str">
        <f>IF(C566="","",VLOOKUP(C566,TipoT!$C$7:$E$506,2,0))</f>
        <v/>
      </c>
      <c r="E566" s="43"/>
      <c r="F566" s="43"/>
      <c r="G566" s="8" t="str">
        <f t="shared" si="41"/>
        <v/>
      </c>
      <c r="H566" s="13"/>
      <c r="I566" s="11" t="str">
        <f>IF(C566="","",VLOOKUP(C566,TipoT!$C$7:$F$506,4,0))</f>
        <v/>
      </c>
      <c r="J566" s="11" t="str">
        <f>IF(I566="","",VLOOKUP(I566,Empleados!$C$7:$F$1006,4,0))</f>
        <v/>
      </c>
      <c r="K566" s="11" t="str">
        <f>IF(C566="","",VLOOKUP(C566,TipoT!$C$7:$G$506,5,0))</f>
        <v/>
      </c>
      <c r="L566" s="3"/>
      <c r="M566" s="68"/>
      <c r="N566" s="31"/>
      <c r="O566" s="70" t="str">
        <f t="shared" si="42"/>
        <v/>
      </c>
      <c r="P566" s="70" t="str">
        <f t="shared" si="43"/>
        <v/>
      </c>
      <c r="Q566" s="70" t="str">
        <f t="shared" si="45"/>
        <v/>
      </c>
      <c r="R566" s="3"/>
      <c r="S566" s="5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>
        <f>TipoT!C566</f>
        <v>0</v>
      </c>
      <c r="AI566" s="1">
        <f>Áreas!F566</f>
        <v>0</v>
      </c>
      <c r="AJ566" s="1"/>
      <c r="AK566" s="1"/>
      <c r="AL566" s="1">
        <f t="shared" si="44"/>
        <v>0</v>
      </c>
      <c r="AM566" s="1" t="e">
        <f>IF(C566=0,0,VLOOKUP(C566,TipoT!$C$7:$G$506,5,0))</f>
        <v>#N/A</v>
      </c>
    </row>
    <row r="567" spans="3:39" ht="25.35" customHeight="1" thickTop="1" thickBot="1" x14ac:dyDescent="0.3">
      <c r="C567" s="11" t="str">
        <f>IF(TipoT!C567=0,"",TipoT!C567)</f>
        <v/>
      </c>
      <c r="D567" s="45" t="str">
        <f>IF(C567="","",VLOOKUP(C567,TipoT!$C$7:$E$506,2,0))</f>
        <v/>
      </c>
      <c r="E567" s="43"/>
      <c r="F567" s="43"/>
      <c r="G567" s="8" t="str">
        <f t="shared" si="41"/>
        <v/>
      </c>
      <c r="H567" s="13"/>
      <c r="I567" s="11" t="str">
        <f>IF(C567="","",VLOOKUP(C567,TipoT!$C$7:$F$506,4,0))</f>
        <v/>
      </c>
      <c r="J567" s="11" t="str">
        <f>IF(I567="","",VLOOKUP(I567,Empleados!$C$7:$F$1006,4,0))</f>
        <v/>
      </c>
      <c r="K567" s="11" t="str">
        <f>IF(C567="","",VLOOKUP(C567,TipoT!$C$7:$G$506,5,0))</f>
        <v/>
      </c>
      <c r="L567" s="3"/>
      <c r="M567" s="68"/>
      <c r="N567" s="31"/>
      <c r="O567" s="70" t="str">
        <f t="shared" si="42"/>
        <v/>
      </c>
      <c r="P567" s="70" t="str">
        <f t="shared" si="43"/>
        <v/>
      </c>
      <c r="Q567" s="70" t="str">
        <f t="shared" si="45"/>
        <v/>
      </c>
      <c r="R567" s="3"/>
      <c r="S567" s="5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>
        <f>TipoT!C567</f>
        <v>0</v>
      </c>
      <c r="AI567" s="1">
        <f>Áreas!F567</f>
        <v>0</v>
      </c>
      <c r="AJ567" s="1"/>
      <c r="AK567" s="1"/>
      <c r="AL567" s="1">
        <f t="shared" si="44"/>
        <v>0</v>
      </c>
      <c r="AM567" s="1" t="e">
        <f>IF(C567=0,0,VLOOKUP(C567,TipoT!$C$7:$G$506,5,0))</f>
        <v>#N/A</v>
      </c>
    </row>
    <row r="568" spans="3:39" ht="25.35" customHeight="1" thickTop="1" thickBot="1" x14ac:dyDescent="0.3">
      <c r="C568" s="11" t="str">
        <f>IF(TipoT!C568=0,"",TipoT!C568)</f>
        <v/>
      </c>
      <c r="D568" s="45" t="str">
        <f>IF(C568="","",VLOOKUP(C568,TipoT!$C$7:$E$506,2,0))</f>
        <v/>
      </c>
      <c r="E568" s="43"/>
      <c r="F568" s="43"/>
      <c r="G568" s="8" t="str">
        <f t="shared" si="41"/>
        <v/>
      </c>
      <c r="H568" s="13"/>
      <c r="I568" s="11" t="str">
        <f>IF(C568="","",VLOOKUP(C568,TipoT!$C$7:$F$506,4,0))</f>
        <v/>
      </c>
      <c r="J568" s="11" t="str">
        <f>IF(I568="","",VLOOKUP(I568,Empleados!$C$7:$F$1006,4,0))</f>
        <v/>
      </c>
      <c r="K568" s="11" t="str">
        <f>IF(C568="","",VLOOKUP(C568,TipoT!$C$7:$G$506,5,0))</f>
        <v/>
      </c>
      <c r="L568" s="3"/>
      <c r="M568" s="68"/>
      <c r="N568" s="31"/>
      <c r="O568" s="70" t="str">
        <f t="shared" si="42"/>
        <v/>
      </c>
      <c r="P568" s="70" t="str">
        <f t="shared" si="43"/>
        <v/>
      </c>
      <c r="Q568" s="70" t="str">
        <f t="shared" si="45"/>
        <v/>
      </c>
      <c r="R568" s="3"/>
      <c r="S568" s="5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>
        <f>TipoT!C568</f>
        <v>0</v>
      </c>
      <c r="AI568" s="1">
        <f>Áreas!F568</f>
        <v>0</v>
      </c>
      <c r="AJ568" s="1"/>
      <c r="AK568" s="1"/>
      <c r="AL568" s="1">
        <f t="shared" si="44"/>
        <v>0</v>
      </c>
      <c r="AM568" s="1" t="e">
        <f>IF(C568=0,0,VLOOKUP(C568,TipoT!$C$7:$G$506,5,0))</f>
        <v>#N/A</v>
      </c>
    </row>
    <row r="569" spans="3:39" ht="25.35" customHeight="1" thickTop="1" thickBot="1" x14ac:dyDescent="0.3">
      <c r="C569" s="11" t="str">
        <f>IF(TipoT!C569=0,"",TipoT!C569)</f>
        <v/>
      </c>
      <c r="D569" s="45" t="str">
        <f>IF(C569="","",VLOOKUP(C569,TipoT!$C$7:$E$506,2,0))</f>
        <v/>
      </c>
      <c r="E569" s="43"/>
      <c r="F569" s="43"/>
      <c r="G569" s="8" t="str">
        <f t="shared" si="41"/>
        <v/>
      </c>
      <c r="H569" s="13"/>
      <c r="I569" s="11" t="str">
        <f>IF(C569="","",VLOOKUP(C569,TipoT!$C$7:$F$506,4,0))</f>
        <v/>
      </c>
      <c r="J569" s="11" t="str">
        <f>IF(I569="","",VLOOKUP(I569,Empleados!$C$7:$F$1006,4,0))</f>
        <v/>
      </c>
      <c r="K569" s="11" t="str">
        <f>IF(C569="","",VLOOKUP(C569,TipoT!$C$7:$G$506,5,0))</f>
        <v/>
      </c>
      <c r="L569" s="3"/>
      <c r="M569" s="68"/>
      <c r="N569" s="31"/>
      <c r="O569" s="70" t="str">
        <f t="shared" si="42"/>
        <v/>
      </c>
      <c r="P569" s="70" t="str">
        <f t="shared" si="43"/>
        <v/>
      </c>
      <c r="Q569" s="70" t="str">
        <f t="shared" si="45"/>
        <v/>
      </c>
      <c r="R569" s="3"/>
      <c r="S569" s="5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>
        <f>TipoT!C569</f>
        <v>0</v>
      </c>
      <c r="AI569" s="1">
        <f>Áreas!F569</f>
        <v>0</v>
      </c>
      <c r="AJ569" s="1"/>
      <c r="AK569" s="1"/>
      <c r="AL569" s="1">
        <f t="shared" si="44"/>
        <v>0</v>
      </c>
      <c r="AM569" s="1" t="e">
        <f>IF(C569=0,0,VLOOKUP(C569,TipoT!$C$7:$G$506,5,0))</f>
        <v>#N/A</v>
      </c>
    </row>
    <row r="570" spans="3:39" ht="25.35" customHeight="1" thickTop="1" thickBot="1" x14ac:dyDescent="0.3">
      <c r="C570" s="11" t="str">
        <f>IF(TipoT!C570=0,"",TipoT!C570)</f>
        <v/>
      </c>
      <c r="D570" s="45" t="str">
        <f>IF(C570="","",VLOOKUP(C570,TipoT!$C$7:$E$506,2,0))</f>
        <v/>
      </c>
      <c r="E570" s="43"/>
      <c r="F570" s="43"/>
      <c r="G570" s="8" t="str">
        <f t="shared" si="41"/>
        <v/>
      </c>
      <c r="H570" s="13"/>
      <c r="I570" s="11" t="str">
        <f>IF(C570="","",VLOOKUP(C570,TipoT!$C$7:$F$506,4,0))</f>
        <v/>
      </c>
      <c r="J570" s="11" t="str">
        <f>IF(I570="","",VLOOKUP(I570,Empleados!$C$7:$F$1006,4,0))</f>
        <v/>
      </c>
      <c r="K570" s="11" t="str">
        <f>IF(C570="","",VLOOKUP(C570,TipoT!$C$7:$G$506,5,0))</f>
        <v/>
      </c>
      <c r="L570" s="3"/>
      <c r="M570" s="68"/>
      <c r="N570" s="31"/>
      <c r="O570" s="70" t="str">
        <f t="shared" si="42"/>
        <v/>
      </c>
      <c r="P570" s="70" t="str">
        <f t="shared" si="43"/>
        <v/>
      </c>
      <c r="Q570" s="70" t="str">
        <f t="shared" si="45"/>
        <v/>
      </c>
      <c r="R570" s="3"/>
      <c r="S570" s="5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>
        <f>TipoT!C570</f>
        <v>0</v>
      </c>
      <c r="AI570" s="1">
        <f>Áreas!F570</f>
        <v>0</v>
      </c>
      <c r="AJ570" s="1"/>
      <c r="AK570" s="1"/>
      <c r="AL570" s="1">
        <f t="shared" si="44"/>
        <v>0</v>
      </c>
      <c r="AM570" s="1" t="e">
        <f>IF(C570=0,0,VLOOKUP(C570,TipoT!$C$7:$G$506,5,0))</f>
        <v>#N/A</v>
      </c>
    </row>
    <row r="571" spans="3:39" ht="25.35" customHeight="1" thickTop="1" thickBot="1" x14ac:dyDescent="0.3">
      <c r="C571" s="11" t="str">
        <f>IF(TipoT!C571=0,"",TipoT!C571)</f>
        <v/>
      </c>
      <c r="D571" s="45" t="str">
        <f>IF(C571="","",VLOOKUP(C571,TipoT!$C$7:$E$506,2,0))</f>
        <v/>
      </c>
      <c r="E571" s="43"/>
      <c r="F571" s="43"/>
      <c r="G571" s="8" t="str">
        <f t="shared" si="41"/>
        <v/>
      </c>
      <c r="H571" s="13"/>
      <c r="I571" s="11" t="str">
        <f>IF(C571="","",VLOOKUP(C571,TipoT!$C$7:$F$506,4,0))</f>
        <v/>
      </c>
      <c r="J571" s="11" t="str">
        <f>IF(I571="","",VLOOKUP(I571,Empleados!$C$7:$F$1006,4,0))</f>
        <v/>
      </c>
      <c r="K571" s="11" t="str">
        <f>IF(C571="","",VLOOKUP(C571,TipoT!$C$7:$G$506,5,0))</f>
        <v/>
      </c>
      <c r="L571" s="3"/>
      <c r="M571" s="68"/>
      <c r="N571" s="31"/>
      <c r="O571" s="70" t="str">
        <f t="shared" si="42"/>
        <v/>
      </c>
      <c r="P571" s="70" t="str">
        <f t="shared" si="43"/>
        <v/>
      </c>
      <c r="Q571" s="70" t="str">
        <f t="shared" si="45"/>
        <v/>
      </c>
      <c r="R571" s="3"/>
      <c r="S571" s="5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>
        <f>TipoT!C571</f>
        <v>0</v>
      </c>
      <c r="AI571" s="1">
        <f>Áreas!F571</f>
        <v>0</v>
      </c>
      <c r="AJ571" s="1"/>
      <c r="AK571" s="1"/>
      <c r="AL571" s="1">
        <f t="shared" si="44"/>
        <v>0</v>
      </c>
      <c r="AM571" s="1" t="e">
        <f>IF(C571=0,0,VLOOKUP(C571,TipoT!$C$7:$G$506,5,0))</f>
        <v>#N/A</v>
      </c>
    </row>
    <row r="572" spans="3:39" ht="25.35" customHeight="1" thickTop="1" thickBot="1" x14ac:dyDescent="0.3">
      <c r="C572" s="11" t="str">
        <f>IF(TipoT!C572=0,"",TipoT!C572)</f>
        <v/>
      </c>
      <c r="D572" s="45" t="str">
        <f>IF(C572="","",VLOOKUP(C572,TipoT!$C$7:$E$506,2,0))</f>
        <v/>
      </c>
      <c r="E572" s="43"/>
      <c r="F572" s="43"/>
      <c r="G572" s="8" t="str">
        <f t="shared" si="41"/>
        <v/>
      </c>
      <c r="H572" s="13"/>
      <c r="I572" s="11" t="str">
        <f>IF(C572="","",VLOOKUP(C572,TipoT!$C$7:$F$506,4,0))</f>
        <v/>
      </c>
      <c r="J572" s="11" t="str">
        <f>IF(I572="","",VLOOKUP(I572,Empleados!$C$7:$F$1006,4,0))</f>
        <v/>
      </c>
      <c r="K572" s="11" t="str">
        <f>IF(C572="","",VLOOKUP(C572,TipoT!$C$7:$G$506,5,0))</f>
        <v/>
      </c>
      <c r="L572" s="3"/>
      <c r="M572" s="68"/>
      <c r="N572" s="31"/>
      <c r="O572" s="70" t="str">
        <f t="shared" si="42"/>
        <v/>
      </c>
      <c r="P572" s="70" t="str">
        <f t="shared" si="43"/>
        <v/>
      </c>
      <c r="Q572" s="70" t="str">
        <f t="shared" si="45"/>
        <v/>
      </c>
      <c r="R572" s="3"/>
      <c r="S572" s="5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>
        <f>TipoT!C572</f>
        <v>0</v>
      </c>
      <c r="AI572" s="1">
        <f>Áreas!F572</f>
        <v>0</v>
      </c>
      <c r="AJ572" s="1"/>
      <c r="AK572" s="1"/>
      <c r="AL572" s="1">
        <f t="shared" si="44"/>
        <v>0</v>
      </c>
      <c r="AM572" s="1" t="e">
        <f>IF(C572=0,0,VLOOKUP(C572,TipoT!$C$7:$G$506,5,0))</f>
        <v>#N/A</v>
      </c>
    </row>
    <row r="573" spans="3:39" ht="25.35" customHeight="1" thickTop="1" thickBot="1" x14ac:dyDescent="0.3">
      <c r="C573" s="11" t="str">
        <f>IF(TipoT!C573=0,"",TipoT!C573)</f>
        <v/>
      </c>
      <c r="D573" s="45" t="str">
        <f>IF(C573="","",VLOOKUP(C573,TipoT!$C$7:$E$506,2,0))</f>
        <v/>
      </c>
      <c r="E573" s="43"/>
      <c r="F573" s="43"/>
      <c r="G573" s="8" t="str">
        <f t="shared" si="41"/>
        <v/>
      </c>
      <c r="H573" s="13"/>
      <c r="I573" s="11" t="str">
        <f>IF(C573="","",VLOOKUP(C573,TipoT!$C$7:$F$506,4,0))</f>
        <v/>
      </c>
      <c r="J573" s="11" t="str">
        <f>IF(I573="","",VLOOKUP(I573,Empleados!$C$7:$F$1006,4,0))</f>
        <v/>
      </c>
      <c r="K573" s="11" t="str">
        <f>IF(C573="","",VLOOKUP(C573,TipoT!$C$7:$G$506,5,0))</f>
        <v/>
      </c>
      <c r="L573" s="3"/>
      <c r="M573" s="68"/>
      <c r="N573" s="31"/>
      <c r="O573" s="70" t="str">
        <f t="shared" si="42"/>
        <v/>
      </c>
      <c r="P573" s="70" t="str">
        <f t="shared" si="43"/>
        <v/>
      </c>
      <c r="Q573" s="70" t="str">
        <f t="shared" si="45"/>
        <v/>
      </c>
      <c r="R573" s="3"/>
      <c r="S573" s="5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>
        <f>TipoT!C573</f>
        <v>0</v>
      </c>
      <c r="AI573" s="1">
        <f>Áreas!F573</f>
        <v>0</v>
      </c>
      <c r="AJ573" s="1"/>
      <c r="AK573" s="1"/>
      <c r="AL573" s="1">
        <f t="shared" si="44"/>
        <v>0</v>
      </c>
      <c r="AM573" s="1" t="e">
        <f>IF(C573=0,0,VLOOKUP(C573,TipoT!$C$7:$G$506,5,0))</f>
        <v>#N/A</v>
      </c>
    </row>
    <row r="574" spans="3:39" ht="25.35" customHeight="1" thickTop="1" thickBot="1" x14ac:dyDescent="0.3">
      <c r="C574" s="11" t="str">
        <f>IF(TipoT!C574=0,"",TipoT!C574)</f>
        <v/>
      </c>
      <c r="D574" s="45" t="str">
        <f>IF(C574="","",VLOOKUP(C574,TipoT!$C$7:$E$506,2,0))</f>
        <v/>
      </c>
      <c r="E574" s="43"/>
      <c r="F574" s="43"/>
      <c r="G574" s="8" t="str">
        <f t="shared" si="41"/>
        <v/>
      </c>
      <c r="H574" s="13"/>
      <c r="I574" s="11" t="str">
        <f>IF(C574="","",VLOOKUP(C574,TipoT!$C$7:$F$506,4,0))</f>
        <v/>
      </c>
      <c r="J574" s="11" t="str">
        <f>IF(I574="","",VLOOKUP(I574,Empleados!$C$7:$F$1006,4,0))</f>
        <v/>
      </c>
      <c r="K574" s="11" t="str">
        <f>IF(C574="","",VLOOKUP(C574,TipoT!$C$7:$G$506,5,0))</f>
        <v/>
      </c>
      <c r="L574" s="3"/>
      <c r="M574" s="68"/>
      <c r="N574" s="31"/>
      <c r="O574" s="70" t="str">
        <f t="shared" si="42"/>
        <v/>
      </c>
      <c r="P574" s="70" t="str">
        <f t="shared" si="43"/>
        <v/>
      </c>
      <c r="Q574" s="70" t="str">
        <f t="shared" si="45"/>
        <v/>
      </c>
      <c r="R574" s="3"/>
      <c r="S574" s="5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>
        <f>TipoT!C574</f>
        <v>0</v>
      </c>
      <c r="AI574" s="1">
        <f>Áreas!F574</f>
        <v>0</v>
      </c>
      <c r="AJ574" s="1"/>
      <c r="AK574" s="1"/>
      <c r="AL574" s="1">
        <f t="shared" si="44"/>
        <v>0</v>
      </c>
      <c r="AM574" s="1" t="e">
        <f>IF(C574=0,0,VLOOKUP(C574,TipoT!$C$7:$G$506,5,0))</f>
        <v>#N/A</v>
      </c>
    </row>
    <row r="575" spans="3:39" ht="25.35" customHeight="1" thickTop="1" thickBot="1" x14ac:dyDescent="0.3">
      <c r="C575" s="11" t="str">
        <f>IF(TipoT!C575=0,"",TipoT!C575)</f>
        <v/>
      </c>
      <c r="D575" s="45" t="str">
        <f>IF(C575="","",VLOOKUP(C575,TipoT!$C$7:$E$506,2,0))</f>
        <v/>
      </c>
      <c r="E575" s="43"/>
      <c r="F575" s="43"/>
      <c r="G575" s="8" t="str">
        <f t="shared" si="41"/>
        <v/>
      </c>
      <c r="H575" s="13"/>
      <c r="I575" s="11" t="str">
        <f>IF(C575="","",VLOOKUP(C575,TipoT!$C$7:$F$506,4,0))</f>
        <v/>
      </c>
      <c r="J575" s="11" t="str">
        <f>IF(I575="","",VLOOKUP(I575,Empleados!$C$7:$F$1006,4,0))</f>
        <v/>
      </c>
      <c r="K575" s="11" t="str">
        <f>IF(C575="","",VLOOKUP(C575,TipoT!$C$7:$G$506,5,0))</f>
        <v/>
      </c>
      <c r="L575" s="3"/>
      <c r="M575" s="68"/>
      <c r="N575" s="31"/>
      <c r="O575" s="70" t="str">
        <f t="shared" si="42"/>
        <v/>
      </c>
      <c r="P575" s="70" t="str">
        <f t="shared" si="43"/>
        <v/>
      </c>
      <c r="Q575" s="70" t="str">
        <f t="shared" si="45"/>
        <v/>
      </c>
      <c r="R575" s="3"/>
      <c r="S575" s="5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>
        <f>TipoT!C575</f>
        <v>0</v>
      </c>
      <c r="AI575" s="1">
        <f>Áreas!F575</f>
        <v>0</v>
      </c>
      <c r="AJ575" s="1"/>
      <c r="AK575" s="1"/>
      <c r="AL575" s="1">
        <f t="shared" si="44"/>
        <v>0</v>
      </c>
      <c r="AM575" s="1" t="e">
        <f>IF(C575=0,0,VLOOKUP(C575,TipoT!$C$7:$G$506,5,0))</f>
        <v>#N/A</v>
      </c>
    </row>
    <row r="576" spans="3:39" ht="25.35" customHeight="1" thickTop="1" thickBot="1" x14ac:dyDescent="0.3">
      <c r="C576" s="11" t="str">
        <f>IF(TipoT!C576=0,"",TipoT!C576)</f>
        <v/>
      </c>
      <c r="D576" s="45" t="str">
        <f>IF(C576="","",VLOOKUP(C576,TipoT!$C$7:$E$506,2,0))</f>
        <v/>
      </c>
      <c r="E576" s="43"/>
      <c r="F576" s="43"/>
      <c r="G576" s="8" t="str">
        <f t="shared" si="41"/>
        <v/>
      </c>
      <c r="H576" s="13"/>
      <c r="I576" s="11" t="str">
        <f>IF(C576="","",VLOOKUP(C576,TipoT!$C$7:$F$506,4,0))</f>
        <v/>
      </c>
      <c r="J576" s="11" t="str">
        <f>IF(I576="","",VLOOKUP(I576,Empleados!$C$7:$F$1006,4,0))</f>
        <v/>
      </c>
      <c r="K576" s="11" t="str">
        <f>IF(C576="","",VLOOKUP(C576,TipoT!$C$7:$G$506,5,0))</f>
        <v/>
      </c>
      <c r="L576" s="3"/>
      <c r="M576" s="68"/>
      <c r="N576" s="31"/>
      <c r="O576" s="70" t="str">
        <f t="shared" si="42"/>
        <v/>
      </c>
      <c r="P576" s="70" t="str">
        <f t="shared" si="43"/>
        <v/>
      </c>
      <c r="Q576" s="70" t="str">
        <f t="shared" si="45"/>
        <v/>
      </c>
      <c r="R576" s="3"/>
      <c r="S576" s="5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>
        <f>TipoT!C576</f>
        <v>0</v>
      </c>
      <c r="AI576" s="1">
        <f>Áreas!F576</f>
        <v>0</v>
      </c>
      <c r="AJ576" s="1"/>
      <c r="AK576" s="1"/>
      <c r="AL576" s="1">
        <f t="shared" si="44"/>
        <v>0</v>
      </c>
      <c r="AM576" s="1" t="e">
        <f>IF(C576=0,0,VLOOKUP(C576,TipoT!$C$7:$G$506,5,0))</f>
        <v>#N/A</v>
      </c>
    </row>
    <row r="577" spans="3:39" ht="25.35" customHeight="1" thickTop="1" thickBot="1" x14ac:dyDescent="0.3">
      <c r="C577" s="11" t="str">
        <f>IF(TipoT!C577=0,"",TipoT!C577)</f>
        <v/>
      </c>
      <c r="D577" s="45" t="str">
        <f>IF(C577="","",VLOOKUP(C577,TipoT!$C$7:$E$506,2,0))</f>
        <v/>
      </c>
      <c r="E577" s="43"/>
      <c r="F577" s="43"/>
      <c r="G577" s="8" t="str">
        <f t="shared" si="41"/>
        <v/>
      </c>
      <c r="H577" s="13"/>
      <c r="I577" s="11" t="str">
        <f>IF(C577="","",VLOOKUP(C577,TipoT!$C$7:$F$506,4,0))</f>
        <v/>
      </c>
      <c r="J577" s="11" t="str">
        <f>IF(I577="","",VLOOKUP(I577,Empleados!$C$7:$F$1006,4,0))</f>
        <v/>
      </c>
      <c r="K577" s="11" t="str">
        <f>IF(C577="","",VLOOKUP(C577,TipoT!$C$7:$G$506,5,0))</f>
        <v/>
      </c>
      <c r="L577" s="3"/>
      <c r="M577" s="68"/>
      <c r="N577" s="31"/>
      <c r="O577" s="70" t="str">
        <f t="shared" si="42"/>
        <v/>
      </c>
      <c r="P577" s="70" t="str">
        <f t="shared" si="43"/>
        <v/>
      </c>
      <c r="Q577" s="70" t="str">
        <f t="shared" si="45"/>
        <v/>
      </c>
      <c r="R577" s="3"/>
      <c r="S577" s="5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>
        <f>TipoT!C577</f>
        <v>0</v>
      </c>
      <c r="AI577" s="1">
        <f>Áreas!F577</f>
        <v>0</v>
      </c>
      <c r="AJ577" s="1"/>
      <c r="AK577" s="1"/>
      <c r="AL577" s="1">
        <f t="shared" si="44"/>
        <v>0</v>
      </c>
      <c r="AM577" s="1" t="e">
        <f>IF(C577=0,0,VLOOKUP(C577,TipoT!$C$7:$G$506,5,0))</f>
        <v>#N/A</v>
      </c>
    </row>
    <row r="578" spans="3:39" ht="25.35" customHeight="1" thickTop="1" thickBot="1" x14ac:dyDescent="0.3">
      <c r="C578" s="11" t="str">
        <f>IF(TipoT!C578=0,"",TipoT!C578)</f>
        <v/>
      </c>
      <c r="D578" s="45" t="str">
        <f>IF(C578="","",VLOOKUP(C578,TipoT!$C$7:$E$506,2,0))</f>
        <v/>
      </c>
      <c r="E578" s="43"/>
      <c r="F578" s="43"/>
      <c r="G578" s="8" t="str">
        <f t="shared" si="41"/>
        <v/>
      </c>
      <c r="H578" s="13"/>
      <c r="I578" s="11" t="str">
        <f>IF(C578="","",VLOOKUP(C578,TipoT!$C$7:$F$506,4,0))</f>
        <v/>
      </c>
      <c r="J578" s="11" t="str">
        <f>IF(I578="","",VLOOKUP(I578,Empleados!$C$7:$F$1006,4,0))</f>
        <v/>
      </c>
      <c r="K578" s="11" t="str">
        <f>IF(C578="","",VLOOKUP(C578,TipoT!$C$7:$G$506,5,0))</f>
        <v/>
      </c>
      <c r="L578" s="3"/>
      <c r="M578" s="68"/>
      <c r="N578" s="31"/>
      <c r="O578" s="70" t="str">
        <f t="shared" si="42"/>
        <v/>
      </c>
      <c r="P578" s="70" t="str">
        <f t="shared" si="43"/>
        <v/>
      </c>
      <c r="Q578" s="70" t="str">
        <f t="shared" si="45"/>
        <v/>
      </c>
      <c r="R578" s="3"/>
      <c r="S578" s="5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>
        <f>TipoT!C578</f>
        <v>0</v>
      </c>
      <c r="AI578" s="1">
        <f>Áreas!F578</f>
        <v>0</v>
      </c>
      <c r="AJ578" s="1"/>
      <c r="AK578" s="1"/>
      <c r="AL578" s="1">
        <f t="shared" si="44"/>
        <v>0</v>
      </c>
      <c r="AM578" s="1" t="e">
        <f>IF(C578=0,0,VLOOKUP(C578,TipoT!$C$7:$G$506,5,0))</f>
        <v>#N/A</v>
      </c>
    </row>
    <row r="579" spans="3:39" ht="25.35" customHeight="1" thickTop="1" thickBot="1" x14ac:dyDescent="0.3">
      <c r="C579" s="11" t="str">
        <f>IF(TipoT!C579=0,"",TipoT!C579)</f>
        <v/>
      </c>
      <c r="D579" s="45" t="str">
        <f>IF(C579="","",VLOOKUP(C579,TipoT!$C$7:$E$506,2,0))</f>
        <v/>
      </c>
      <c r="E579" s="43"/>
      <c r="F579" s="43"/>
      <c r="G579" s="8" t="str">
        <f t="shared" si="41"/>
        <v/>
      </c>
      <c r="H579" s="13"/>
      <c r="I579" s="11" t="str">
        <f>IF(C579="","",VLOOKUP(C579,TipoT!$C$7:$F$506,4,0))</f>
        <v/>
      </c>
      <c r="J579" s="11" t="str">
        <f>IF(I579="","",VLOOKUP(I579,Empleados!$C$7:$F$1006,4,0))</f>
        <v/>
      </c>
      <c r="K579" s="11" t="str">
        <f>IF(C579="","",VLOOKUP(C579,TipoT!$C$7:$G$506,5,0))</f>
        <v/>
      </c>
      <c r="L579" s="3"/>
      <c r="M579" s="68"/>
      <c r="N579" s="31"/>
      <c r="O579" s="70" t="str">
        <f t="shared" si="42"/>
        <v/>
      </c>
      <c r="P579" s="70" t="str">
        <f t="shared" si="43"/>
        <v/>
      </c>
      <c r="Q579" s="70" t="str">
        <f t="shared" si="45"/>
        <v/>
      </c>
      <c r="R579" s="3"/>
      <c r="S579" s="5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>
        <f>TipoT!C579</f>
        <v>0</v>
      </c>
      <c r="AI579" s="1">
        <f>Áreas!F579</f>
        <v>0</v>
      </c>
      <c r="AJ579" s="1"/>
      <c r="AK579" s="1"/>
      <c r="AL579" s="1">
        <f t="shared" si="44"/>
        <v>0</v>
      </c>
      <c r="AM579" s="1" t="e">
        <f>IF(C579=0,0,VLOOKUP(C579,TipoT!$C$7:$G$506,5,0))</f>
        <v>#N/A</v>
      </c>
    </row>
    <row r="580" spans="3:39" ht="25.35" customHeight="1" thickTop="1" thickBot="1" x14ac:dyDescent="0.3">
      <c r="C580" s="11" t="str">
        <f>IF(TipoT!C580=0,"",TipoT!C580)</f>
        <v/>
      </c>
      <c r="D580" s="45" t="str">
        <f>IF(C580="","",VLOOKUP(C580,TipoT!$C$7:$E$506,2,0))</f>
        <v/>
      </c>
      <c r="E580" s="43"/>
      <c r="F580" s="43"/>
      <c r="G580" s="8" t="str">
        <f t="shared" si="41"/>
        <v/>
      </c>
      <c r="H580" s="13"/>
      <c r="I580" s="11" t="str">
        <f>IF(C580="","",VLOOKUP(C580,TipoT!$C$7:$F$506,4,0))</f>
        <v/>
      </c>
      <c r="J580" s="11" t="str">
        <f>IF(I580="","",VLOOKUP(I580,Empleados!$C$7:$F$1006,4,0))</f>
        <v/>
      </c>
      <c r="K580" s="11" t="str">
        <f>IF(C580="","",VLOOKUP(C580,TipoT!$C$7:$G$506,5,0))</f>
        <v/>
      </c>
      <c r="L580" s="3"/>
      <c r="M580" s="68"/>
      <c r="N580" s="31"/>
      <c r="O580" s="70" t="str">
        <f t="shared" si="42"/>
        <v/>
      </c>
      <c r="P580" s="70" t="str">
        <f t="shared" si="43"/>
        <v/>
      </c>
      <c r="Q580" s="70" t="str">
        <f t="shared" si="45"/>
        <v/>
      </c>
      <c r="R580" s="3"/>
      <c r="S580" s="5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>
        <f>TipoT!C580</f>
        <v>0</v>
      </c>
      <c r="AI580" s="1">
        <f>Áreas!F580</f>
        <v>0</v>
      </c>
      <c r="AJ580" s="1"/>
      <c r="AK580" s="1"/>
      <c r="AL580" s="1">
        <f t="shared" si="44"/>
        <v>0</v>
      </c>
      <c r="AM580" s="1" t="e">
        <f>IF(C580=0,0,VLOOKUP(C580,TipoT!$C$7:$G$506,5,0))</f>
        <v>#N/A</v>
      </c>
    </row>
    <row r="581" spans="3:39" ht="25.35" customHeight="1" thickTop="1" thickBot="1" x14ac:dyDescent="0.3">
      <c r="C581" s="11" t="str">
        <f>IF(TipoT!C581=0,"",TipoT!C581)</f>
        <v/>
      </c>
      <c r="D581" s="45" t="str">
        <f>IF(C581="","",VLOOKUP(C581,TipoT!$C$7:$E$506,2,0))</f>
        <v/>
      </c>
      <c r="E581" s="43"/>
      <c r="F581" s="43"/>
      <c r="G581" s="8" t="str">
        <f t="shared" si="41"/>
        <v/>
      </c>
      <c r="H581" s="13"/>
      <c r="I581" s="11" t="str">
        <f>IF(C581="","",VLOOKUP(C581,TipoT!$C$7:$F$506,4,0))</f>
        <v/>
      </c>
      <c r="J581" s="11" t="str">
        <f>IF(I581="","",VLOOKUP(I581,Empleados!$C$7:$F$1006,4,0))</f>
        <v/>
      </c>
      <c r="K581" s="11" t="str">
        <f>IF(C581="","",VLOOKUP(C581,TipoT!$C$7:$G$506,5,0))</f>
        <v/>
      </c>
      <c r="L581" s="3"/>
      <c r="M581" s="68"/>
      <c r="N581" s="31"/>
      <c r="O581" s="70" t="str">
        <f t="shared" si="42"/>
        <v/>
      </c>
      <c r="P581" s="70" t="str">
        <f t="shared" si="43"/>
        <v/>
      </c>
      <c r="Q581" s="70" t="str">
        <f t="shared" si="45"/>
        <v/>
      </c>
      <c r="R581" s="3"/>
      <c r="S581" s="5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>
        <f>TipoT!C581</f>
        <v>0</v>
      </c>
      <c r="AI581" s="1">
        <f>Áreas!F581</f>
        <v>0</v>
      </c>
      <c r="AJ581" s="1"/>
      <c r="AK581" s="1"/>
      <c r="AL581" s="1">
        <f t="shared" si="44"/>
        <v>0</v>
      </c>
      <c r="AM581" s="1" t="e">
        <f>IF(C581=0,0,VLOOKUP(C581,TipoT!$C$7:$G$506,5,0))</f>
        <v>#N/A</v>
      </c>
    </row>
    <row r="582" spans="3:39" ht="25.35" customHeight="1" thickTop="1" thickBot="1" x14ac:dyDescent="0.3">
      <c r="C582" s="11" t="str">
        <f>IF(TipoT!C582=0,"",TipoT!C582)</f>
        <v/>
      </c>
      <c r="D582" s="45" t="str">
        <f>IF(C582="","",VLOOKUP(C582,TipoT!$C$7:$E$506,2,0))</f>
        <v/>
      </c>
      <c r="E582" s="43"/>
      <c r="F582" s="43"/>
      <c r="G582" s="8" t="str">
        <f t="shared" si="41"/>
        <v/>
      </c>
      <c r="H582" s="13"/>
      <c r="I582" s="11" t="str">
        <f>IF(C582="","",VLOOKUP(C582,TipoT!$C$7:$F$506,4,0))</f>
        <v/>
      </c>
      <c r="J582" s="11" t="str">
        <f>IF(I582="","",VLOOKUP(I582,Empleados!$C$7:$F$1006,4,0))</f>
        <v/>
      </c>
      <c r="K582" s="11" t="str">
        <f>IF(C582="","",VLOOKUP(C582,TipoT!$C$7:$G$506,5,0))</f>
        <v/>
      </c>
      <c r="L582" s="3"/>
      <c r="M582" s="68"/>
      <c r="N582" s="31"/>
      <c r="O582" s="70" t="str">
        <f t="shared" si="42"/>
        <v/>
      </c>
      <c r="P582" s="70" t="str">
        <f t="shared" si="43"/>
        <v/>
      </c>
      <c r="Q582" s="70" t="str">
        <f t="shared" si="45"/>
        <v/>
      </c>
      <c r="R582" s="3"/>
      <c r="S582" s="5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>
        <f>TipoT!C582</f>
        <v>0</v>
      </c>
      <c r="AI582" s="1">
        <f>Áreas!F582</f>
        <v>0</v>
      </c>
      <c r="AJ582" s="1"/>
      <c r="AK582" s="1"/>
      <c r="AL582" s="1">
        <f t="shared" si="44"/>
        <v>0</v>
      </c>
      <c r="AM582" s="1" t="e">
        <f>IF(C582=0,0,VLOOKUP(C582,TipoT!$C$7:$G$506,5,0))</f>
        <v>#N/A</v>
      </c>
    </row>
    <row r="583" spans="3:39" ht="25.35" customHeight="1" thickTop="1" thickBot="1" x14ac:dyDescent="0.3">
      <c r="C583" s="11" t="str">
        <f>IF(TipoT!C583=0,"",TipoT!C583)</f>
        <v/>
      </c>
      <c r="D583" s="45" t="str">
        <f>IF(C583="","",VLOOKUP(C583,TipoT!$C$7:$E$506,2,0))</f>
        <v/>
      </c>
      <c r="E583" s="43"/>
      <c r="F583" s="43"/>
      <c r="G583" s="8" t="str">
        <f t="shared" ref="G583:G610" si="46">IF(F583=0,"",F583+1-E583)</f>
        <v/>
      </c>
      <c r="H583" s="13"/>
      <c r="I583" s="11" t="str">
        <f>IF(C583="","",VLOOKUP(C583,TipoT!$C$7:$F$506,4,0))</f>
        <v/>
      </c>
      <c r="J583" s="11" t="str">
        <f>IF(I583="","",VLOOKUP(I583,Empleados!$C$7:$F$1006,4,0))</f>
        <v/>
      </c>
      <c r="K583" s="11" t="str">
        <f>IF(C583="","",VLOOKUP(C583,TipoT!$C$7:$G$506,5,0))</f>
        <v/>
      </c>
      <c r="L583" s="3"/>
      <c r="M583" s="68"/>
      <c r="N583" s="31"/>
      <c r="O583" s="70" t="str">
        <f t="shared" ref="O583:O610" si="47">IF(L583=0,"",M583/L583)</f>
        <v/>
      </c>
      <c r="P583" s="70" t="str">
        <f t="shared" ref="P583:P610" si="48">IF(K583="","",M583/K583)</f>
        <v/>
      </c>
      <c r="Q583" s="70" t="str">
        <f t="shared" si="45"/>
        <v/>
      </c>
      <c r="R583" s="3"/>
      <c r="S583" s="5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>
        <f>TipoT!C583</f>
        <v>0</v>
      </c>
      <c r="AI583" s="1">
        <f>Áreas!F583</f>
        <v>0</v>
      </c>
      <c r="AJ583" s="1"/>
      <c r="AK583" s="1"/>
      <c r="AL583" s="1">
        <f t="shared" ref="AL583:AL610" si="49">IF(E583=0,0,MONTH(E583))</f>
        <v>0</v>
      </c>
      <c r="AM583" s="1" t="e">
        <f>IF(C583=0,0,VLOOKUP(C583,TipoT!$C$7:$G$506,5,0))</f>
        <v>#N/A</v>
      </c>
    </row>
    <row r="584" spans="3:39" ht="25.35" customHeight="1" thickTop="1" thickBot="1" x14ac:dyDescent="0.3">
      <c r="C584" s="11" t="str">
        <f>IF(TipoT!C584=0,"",TipoT!C584)</f>
        <v/>
      </c>
      <c r="D584" s="45" t="str">
        <f>IF(C584="","",VLOOKUP(C584,TipoT!$C$7:$E$506,2,0))</f>
        <v/>
      </c>
      <c r="E584" s="43"/>
      <c r="F584" s="43"/>
      <c r="G584" s="8" t="str">
        <f t="shared" si="46"/>
        <v/>
      </c>
      <c r="H584" s="13"/>
      <c r="I584" s="11" t="str">
        <f>IF(C584="","",VLOOKUP(C584,TipoT!$C$7:$F$506,4,0))</f>
        <v/>
      </c>
      <c r="J584" s="11" t="str">
        <f>IF(I584="","",VLOOKUP(I584,Empleados!$C$7:$F$1006,4,0))</f>
        <v/>
      </c>
      <c r="K584" s="11" t="str">
        <f>IF(C584="","",VLOOKUP(C584,TipoT!$C$7:$G$506,5,0))</f>
        <v/>
      </c>
      <c r="L584" s="3"/>
      <c r="M584" s="68"/>
      <c r="N584" s="31"/>
      <c r="O584" s="70" t="str">
        <f t="shared" si="47"/>
        <v/>
      </c>
      <c r="P584" s="70" t="str">
        <f t="shared" si="48"/>
        <v/>
      </c>
      <c r="Q584" s="70" t="str">
        <f t="shared" ref="Q584:Q610" si="50">IFERROR(IF(L584=0,"",P584/L584), "")</f>
        <v/>
      </c>
      <c r="R584" s="3"/>
      <c r="S584" s="5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>
        <f>TipoT!C584</f>
        <v>0</v>
      </c>
      <c r="AI584" s="1">
        <f>Áreas!F584</f>
        <v>0</v>
      </c>
      <c r="AJ584" s="1"/>
      <c r="AK584" s="1"/>
      <c r="AL584" s="1">
        <f t="shared" si="49"/>
        <v>0</v>
      </c>
      <c r="AM584" s="1" t="e">
        <f>IF(C584=0,0,VLOOKUP(C584,TipoT!$C$7:$G$506,5,0))</f>
        <v>#N/A</v>
      </c>
    </row>
    <row r="585" spans="3:39" ht="25.35" customHeight="1" thickTop="1" thickBot="1" x14ac:dyDescent="0.3">
      <c r="C585" s="11" t="str">
        <f>IF(TipoT!C585=0,"",TipoT!C585)</f>
        <v/>
      </c>
      <c r="D585" s="45" t="str">
        <f>IF(C585="","",VLOOKUP(C585,TipoT!$C$7:$E$506,2,0))</f>
        <v/>
      </c>
      <c r="E585" s="43"/>
      <c r="F585" s="43"/>
      <c r="G585" s="8" t="str">
        <f t="shared" si="46"/>
        <v/>
      </c>
      <c r="H585" s="13"/>
      <c r="I585" s="11" t="str">
        <f>IF(C585="","",VLOOKUP(C585,TipoT!$C$7:$F$506,4,0))</f>
        <v/>
      </c>
      <c r="J585" s="11" t="str">
        <f>IF(I585="","",VLOOKUP(I585,Empleados!$C$7:$F$1006,4,0))</f>
        <v/>
      </c>
      <c r="K585" s="11" t="str">
        <f>IF(C585="","",VLOOKUP(C585,TipoT!$C$7:$G$506,5,0))</f>
        <v/>
      </c>
      <c r="L585" s="3"/>
      <c r="M585" s="68"/>
      <c r="N585" s="31"/>
      <c r="O585" s="70" t="str">
        <f t="shared" si="47"/>
        <v/>
      </c>
      <c r="P585" s="70" t="str">
        <f t="shared" si="48"/>
        <v/>
      </c>
      <c r="Q585" s="70" t="str">
        <f t="shared" si="50"/>
        <v/>
      </c>
      <c r="R585" s="3"/>
      <c r="S585" s="5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>
        <f>TipoT!C585</f>
        <v>0</v>
      </c>
      <c r="AI585" s="1">
        <f>Áreas!F585</f>
        <v>0</v>
      </c>
      <c r="AJ585" s="1"/>
      <c r="AK585" s="1"/>
      <c r="AL585" s="1">
        <f t="shared" si="49"/>
        <v>0</v>
      </c>
      <c r="AM585" s="1" t="e">
        <f>IF(C585=0,0,VLOOKUP(C585,TipoT!$C$7:$G$506,5,0))</f>
        <v>#N/A</v>
      </c>
    </row>
    <row r="586" spans="3:39" ht="25.35" customHeight="1" thickTop="1" thickBot="1" x14ac:dyDescent="0.3">
      <c r="C586" s="11" t="str">
        <f>IF(TipoT!C586=0,"",TipoT!C586)</f>
        <v/>
      </c>
      <c r="D586" s="45" t="str">
        <f>IF(C586="","",VLOOKUP(C586,TipoT!$C$7:$E$506,2,0))</f>
        <v/>
      </c>
      <c r="E586" s="43"/>
      <c r="F586" s="43"/>
      <c r="G586" s="8" t="str">
        <f t="shared" si="46"/>
        <v/>
      </c>
      <c r="H586" s="13"/>
      <c r="I586" s="11" t="str">
        <f>IF(C586="","",VLOOKUP(C586,TipoT!$C$7:$F$506,4,0))</f>
        <v/>
      </c>
      <c r="J586" s="11" t="str">
        <f>IF(I586="","",VLOOKUP(I586,Empleados!$C$7:$F$1006,4,0))</f>
        <v/>
      </c>
      <c r="K586" s="11" t="str">
        <f>IF(C586="","",VLOOKUP(C586,TipoT!$C$7:$G$506,5,0))</f>
        <v/>
      </c>
      <c r="L586" s="3"/>
      <c r="M586" s="68"/>
      <c r="N586" s="31"/>
      <c r="O586" s="70" t="str">
        <f t="shared" si="47"/>
        <v/>
      </c>
      <c r="P586" s="70" t="str">
        <f t="shared" si="48"/>
        <v/>
      </c>
      <c r="Q586" s="70" t="str">
        <f t="shared" si="50"/>
        <v/>
      </c>
      <c r="R586" s="3"/>
      <c r="S586" s="5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>
        <f>TipoT!C586</f>
        <v>0</v>
      </c>
      <c r="AI586" s="1">
        <f>Áreas!F586</f>
        <v>0</v>
      </c>
      <c r="AJ586" s="1"/>
      <c r="AK586" s="1"/>
      <c r="AL586" s="1">
        <f t="shared" si="49"/>
        <v>0</v>
      </c>
      <c r="AM586" s="1" t="e">
        <f>IF(C586=0,0,VLOOKUP(C586,TipoT!$C$7:$G$506,5,0))</f>
        <v>#N/A</v>
      </c>
    </row>
    <row r="587" spans="3:39" ht="25.35" customHeight="1" thickTop="1" thickBot="1" x14ac:dyDescent="0.3">
      <c r="C587" s="11" t="str">
        <f>IF(TipoT!C587=0,"",TipoT!C587)</f>
        <v/>
      </c>
      <c r="D587" s="45" t="str">
        <f>IF(C587="","",VLOOKUP(C587,TipoT!$C$7:$E$506,2,0))</f>
        <v/>
      </c>
      <c r="E587" s="43"/>
      <c r="F587" s="43"/>
      <c r="G587" s="8" t="str">
        <f t="shared" si="46"/>
        <v/>
      </c>
      <c r="H587" s="13"/>
      <c r="I587" s="11" t="str">
        <f>IF(C587="","",VLOOKUP(C587,TipoT!$C$7:$F$506,4,0))</f>
        <v/>
      </c>
      <c r="J587" s="11" t="str">
        <f>IF(I587="","",VLOOKUP(I587,Empleados!$C$7:$F$1006,4,0))</f>
        <v/>
      </c>
      <c r="K587" s="11" t="str">
        <f>IF(C587="","",VLOOKUP(C587,TipoT!$C$7:$G$506,5,0))</f>
        <v/>
      </c>
      <c r="L587" s="3"/>
      <c r="M587" s="68"/>
      <c r="N587" s="31"/>
      <c r="O587" s="70" t="str">
        <f t="shared" si="47"/>
        <v/>
      </c>
      <c r="P587" s="70" t="str">
        <f t="shared" si="48"/>
        <v/>
      </c>
      <c r="Q587" s="70" t="str">
        <f t="shared" si="50"/>
        <v/>
      </c>
      <c r="R587" s="3"/>
      <c r="S587" s="5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>
        <f>TipoT!C587</f>
        <v>0</v>
      </c>
      <c r="AI587" s="1">
        <f>Áreas!F587</f>
        <v>0</v>
      </c>
      <c r="AJ587" s="1"/>
      <c r="AK587" s="1"/>
      <c r="AL587" s="1">
        <f t="shared" si="49"/>
        <v>0</v>
      </c>
      <c r="AM587" s="1" t="e">
        <f>IF(C587=0,0,VLOOKUP(C587,TipoT!$C$7:$G$506,5,0))</f>
        <v>#N/A</v>
      </c>
    </row>
    <row r="588" spans="3:39" ht="25.35" customHeight="1" thickTop="1" thickBot="1" x14ac:dyDescent="0.3">
      <c r="C588" s="11" t="str">
        <f>IF(TipoT!C588=0,"",TipoT!C588)</f>
        <v/>
      </c>
      <c r="D588" s="45" t="str">
        <f>IF(C588="","",VLOOKUP(C588,TipoT!$C$7:$E$506,2,0))</f>
        <v/>
      </c>
      <c r="E588" s="43"/>
      <c r="F588" s="43"/>
      <c r="G588" s="8" t="str">
        <f t="shared" si="46"/>
        <v/>
      </c>
      <c r="H588" s="13"/>
      <c r="I588" s="11" t="str">
        <f>IF(C588="","",VLOOKUP(C588,TipoT!$C$7:$F$506,4,0))</f>
        <v/>
      </c>
      <c r="J588" s="11" t="str">
        <f>IF(I588="","",VLOOKUP(I588,Empleados!$C$7:$F$1006,4,0))</f>
        <v/>
      </c>
      <c r="K588" s="11" t="str">
        <f>IF(C588="","",VLOOKUP(C588,TipoT!$C$7:$G$506,5,0))</f>
        <v/>
      </c>
      <c r="L588" s="3"/>
      <c r="M588" s="68"/>
      <c r="N588" s="31"/>
      <c r="O588" s="70" t="str">
        <f t="shared" si="47"/>
        <v/>
      </c>
      <c r="P588" s="70" t="str">
        <f t="shared" si="48"/>
        <v/>
      </c>
      <c r="Q588" s="70" t="str">
        <f t="shared" si="50"/>
        <v/>
      </c>
      <c r="R588" s="3"/>
      <c r="S588" s="5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>
        <f>TipoT!C588</f>
        <v>0</v>
      </c>
      <c r="AI588" s="1">
        <f>Áreas!F588</f>
        <v>0</v>
      </c>
      <c r="AJ588" s="1"/>
      <c r="AK588" s="1"/>
      <c r="AL588" s="1">
        <f t="shared" si="49"/>
        <v>0</v>
      </c>
      <c r="AM588" s="1" t="e">
        <f>IF(C588=0,0,VLOOKUP(C588,TipoT!$C$7:$G$506,5,0))</f>
        <v>#N/A</v>
      </c>
    </row>
    <row r="589" spans="3:39" ht="25.35" customHeight="1" thickTop="1" thickBot="1" x14ac:dyDescent="0.3">
      <c r="C589" s="11" t="str">
        <f>IF(TipoT!C589=0,"",TipoT!C589)</f>
        <v/>
      </c>
      <c r="D589" s="45" t="str">
        <f>IF(C589="","",VLOOKUP(C589,TipoT!$C$7:$E$506,2,0))</f>
        <v/>
      </c>
      <c r="E589" s="43"/>
      <c r="F589" s="43"/>
      <c r="G589" s="8" t="str">
        <f t="shared" si="46"/>
        <v/>
      </c>
      <c r="H589" s="13"/>
      <c r="I589" s="11" t="str">
        <f>IF(C589="","",VLOOKUP(C589,TipoT!$C$7:$F$506,4,0))</f>
        <v/>
      </c>
      <c r="J589" s="11" t="str">
        <f>IF(I589="","",VLOOKUP(I589,Empleados!$C$7:$F$1006,4,0))</f>
        <v/>
      </c>
      <c r="K589" s="11" t="str">
        <f>IF(C589="","",VLOOKUP(C589,TipoT!$C$7:$G$506,5,0))</f>
        <v/>
      </c>
      <c r="L589" s="3"/>
      <c r="M589" s="68"/>
      <c r="N589" s="31"/>
      <c r="O589" s="70" t="str">
        <f t="shared" si="47"/>
        <v/>
      </c>
      <c r="P589" s="70" t="str">
        <f t="shared" si="48"/>
        <v/>
      </c>
      <c r="Q589" s="70" t="str">
        <f t="shared" si="50"/>
        <v/>
      </c>
      <c r="R589" s="3"/>
      <c r="S589" s="5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>
        <f>TipoT!C589</f>
        <v>0</v>
      </c>
      <c r="AI589" s="1">
        <f>Áreas!F589</f>
        <v>0</v>
      </c>
      <c r="AJ589" s="1"/>
      <c r="AK589" s="1"/>
      <c r="AL589" s="1">
        <f t="shared" si="49"/>
        <v>0</v>
      </c>
      <c r="AM589" s="1" t="e">
        <f>IF(C589=0,0,VLOOKUP(C589,TipoT!$C$7:$G$506,5,0))</f>
        <v>#N/A</v>
      </c>
    </row>
    <row r="590" spans="3:39" ht="25.35" customHeight="1" thickTop="1" thickBot="1" x14ac:dyDescent="0.3">
      <c r="C590" s="11" t="str">
        <f>IF(TipoT!C590=0,"",TipoT!C590)</f>
        <v/>
      </c>
      <c r="D590" s="45" t="str">
        <f>IF(C590="","",VLOOKUP(C590,TipoT!$C$7:$E$506,2,0))</f>
        <v/>
      </c>
      <c r="E590" s="43"/>
      <c r="F590" s="43"/>
      <c r="G590" s="8" t="str">
        <f t="shared" si="46"/>
        <v/>
      </c>
      <c r="H590" s="13"/>
      <c r="I590" s="11" t="str">
        <f>IF(C590="","",VLOOKUP(C590,TipoT!$C$7:$F$506,4,0))</f>
        <v/>
      </c>
      <c r="J590" s="11" t="str">
        <f>IF(I590="","",VLOOKUP(I590,Empleados!$C$7:$F$1006,4,0))</f>
        <v/>
      </c>
      <c r="K590" s="11" t="str">
        <f>IF(C590="","",VLOOKUP(C590,TipoT!$C$7:$G$506,5,0))</f>
        <v/>
      </c>
      <c r="L590" s="3"/>
      <c r="M590" s="68"/>
      <c r="N590" s="31"/>
      <c r="O590" s="70" t="str">
        <f t="shared" si="47"/>
        <v/>
      </c>
      <c r="P590" s="70" t="str">
        <f t="shared" si="48"/>
        <v/>
      </c>
      <c r="Q590" s="70" t="str">
        <f t="shared" si="50"/>
        <v/>
      </c>
      <c r="R590" s="3"/>
      <c r="S590" s="5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>
        <f>TipoT!C590</f>
        <v>0</v>
      </c>
      <c r="AI590" s="1">
        <f>Áreas!F590</f>
        <v>0</v>
      </c>
      <c r="AJ590" s="1"/>
      <c r="AK590" s="1"/>
      <c r="AL590" s="1">
        <f t="shared" si="49"/>
        <v>0</v>
      </c>
      <c r="AM590" s="1" t="e">
        <f>IF(C590=0,0,VLOOKUP(C590,TipoT!$C$7:$G$506,5,0))</f>
        <v>#N/A</v>
      </c>
    </row>
    <row r="591" spans="3:39" ht="25.35" customHeight="1" thickTop="1" thickBot="1" x14ac:dyDescent="0.3">
      <c r="C591" s="11" t="str">
        <f>IF(TipoT!C591=0,"",TipoT!C591)</f>
        <v/>
      </c>
      <c r="D591" s="45" t="str">
        <f>IF(C591="","",VLOOKUP(C591,TipoT!$C$7:$E$506,2,0))</f>
        <v/>
      </c>
      <c r="E591" s="43"/>
      <c r="F591" s="43"/>
      <c r="G591" s="8" t="str">
        <f t="shared" si="46"/>
        <v/>
      </c>
      <c r="H591" s="13"/>
      <c r="I591" s="11" t="str">
        <f>IF(C591="","",VLOOKUP(C591,TipoT!$C$7:$F$506,4,0))</f>
        <v/>
      </c>
      <c r="J591" s="11" t="str">
        <f>IF(I591="","",VLOOKUP(I591,Empleados!$C$7:$F$1006,4,0))</f>
        <v/>
      </c>
      <c r="K591" s="11" t="str">
        <f>IF(C591="","",VLOOKUP(C591,TipoT!$C$7:$G$506,5,0))</f>
        <v/>
      </c>
      <c r="L591" s="3"/>
      <c r="M591" s="68"/>
      <c r="N591" s="31"/>
      <c r="O591" s="70" t="str">
        <f t="shared" si="47"/>
        <v/>
      </c>
      <c r="P591" s="70" t="str">
        <f t="shared" si="48"/>
        <v/>
      </c>
      <c r="Q591" s="70" t="str">
        <f t="shared" si="50"/>
        <v/>
      </c>
      <c r="R591" s="3"/>
      <c r="S591" s="5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>
        <f>TipoT!C591</f>
        <v>0</v>
      </c>
      <c r="AI591" s="1">
        <f>Áreas!F591</f>
        <v>0</v>
      </c>
      <c r="AJ591" s="1"/>
      <c r="AK591" s="1"/>
      <c r="AL591" s="1">
        <f t="shared" si="49"/>
        <v>0</v>
      </c>
      <c r="AM591" s="1" t="e">
        <f>IF(C591=0,0,VLOOKUP(C591,TipoT!$C$7:$G$506,5,0))</f>
        <v>#N/A</v>
      </c>
    </row>
    <row r="592" spans="3:39" ht="25.35" customHeight="1" thickTop="1" thickBot="1" x14ac:dyDescent="0.3">
      <c r="C592" s="11" t="str">
        <f>IF(TipoT!C592=0,"",TipoT!C592)</f>
        <v/>
      </c>
      <c r="D592" s="45" t="str">
        <f>IF(C592="","",VLOOKUP(C592,TipoT!$C$7:$E$506,2,0))</f>
        <v/>
      </c>
      <c r="E592" s="43"/>
      <c r="F592" s="43"/>
      <c r="G592" s="8" t="str">
        <f t="shared" si="46"/>
        <v/>
      </c>
      <c r="H592" s="13"/>
      <c r="I592" s="11" t="str">
        <f>IF(C592="","",VLOOKUP(C592,TipoT!$C$7:$F$506,4,0))</f>
        <v/>
      </c>
      <c r="J592" s="11" t="str">
        <f>IF(I592="","",VLOOKUP(I592,Empleados!$C$7:$F$1006,4,0))</f>
        <v/>
      </c>
      <c r="K592" s="11" t="str">
        <f>IF(C592="","",VLOOKUP(C592,TipoT!$C$7:$G$506,5,0))</f>
        <v/>
      </c>
      <c r="L592" s="3"/>
      <c r="M592" s="68"/>
      <c r="N592" s="31"/>
      <c r="O592" s="70" t="str">
        <f t="shared" si="47"/>
        <v/>
      </c>
      <c r="P592" s="70" t="str">
        <f t="shared" si="48"/>
        <v/>
      </c>
      <c r="Q592" s="70" t="str">
        <f t="shared" si="50"/>
        <v/>
      </c>
      <c r="R592" s="3"/>
      <c r="S592" s="5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>
        <f>TipoT!C592</f>
        <v>0</v>
      </c>
      <c r="AI592" s="1">
        <f>Áreas!F592</f>
        <v>0</v>
      </c>
      <c r="AJ592" s="1"/>
      <c r="AK592" s="1"/>
      <c r="AL592" s="1">
        <f t="shared" si="49"/>
        <v>0</v>
      </c>
      <c r="AM592" s="1" t="e">
        <f>IF(C592=0,0,VLOOKUP(C592,TipoT!$C$7:$G$506,5,0))</f>
        <v>#N/A</v>
      </c>
    </row>
    <row r="593" spans="3:39" ht="25.35" customHeight="1" thickTop="1" thickBot="1" x14ac:dyDescent="0.3">
      <c r="C593" s="11" t="str">
        <f>IF(TipoT!C593=0,"",TipoT!C593)</f>
        <v/>
      </c>
      <c r="D593" s="45" t="str">
        <f>IF(C593="","",VLOOKUP(C593,TipoT!$C$7:$E$506,2,0))</f>
        <v/>
      </c>
      <c r="E593" s="43"/>
      <c r="F593" s="43"/>
      <c r="G593" s="8" t="str">
        <f t="shared" si="46"/>
        <v/>
      </c>
      <c r="H593" s="13"/>
      <c r="I593" s="11" t="str">
        <f>IF(C593="","",VLOOKUP(C593,TipoT!$C$7:$F$506,4,0))</f>
        <v/>
      </c>
      <c r="J593" s="11" t="str">
        <f>IF(I593="","",VLOOKUP(I593,Empleados!$C$7:$F$1006,4,0))</f>
        <v/>
      </c>
      <c r="K593" s="11" t="str">
        <f>IF(C593="","",VLOOKUP(C593,TipoT!$C$7:$G$506,5,0))</f>
        <v/>
      </c>
      <c r="L593" s="3"/>
      <c r="M593" s="68"/>
      <c r="N593" s="31"/>
      <c r="O593" s="70" t="str">
        <f t="shared" si="47"/>
        <v/>
      </c>
      <c r="P593" s="70" t="str">
        <f t="shared" si="48"/>
        <v/>
      </c>
      <c r="Q593" s="70" t="str">
        <f t="shared" si="50"/>
        <v/>
      </c>
      <c r="R593" s="3"/>
      <c r="S593" s="5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>
        <f>TipoT!C593</f>
        <v>0</v>
      </c>
      <c r="AI593" s="1">
        <f>Áreas!F593</f>
        <v>0</v>
      </c>
      <c r="AJ593" s="1"/>
      <c r="AK593" s="1"/>
      <c r="AL593" s="1">
        <f t="shared" si="49"/>
        <v>0</v>
      </c>
      <c r="AM593" s="1" t="e">
        <f>IF(C593=0,0,VLOOKUP(C593,TipoT!$C$7:$G$506,5,0))</f>
        <v>#N/A</v>
      </c>
    </row>
    <row r="594" spans="3:39" ht="25.35" customHeight="1" thickTop="1" thickBot="1" x14ac:dyDescent="0.3">
      <c r="C594" s="11" t="str">
        <f>IF(TipoT!C594=0,"",TipoT!C594)</f>
        <v/>
      </c>
      <c r="D594" s="45" t="str">
        <f>IF(C594="","",VLOOKUP(C594,TipoT!$C$7:$E$506,2,0))</f>
        <v/>
      </c>
      <c r="E594" s="43"/>
      <c r="F594" s="43"/>
      <c r="G594" s="8" t="str">
        <f t="shared" si="46"/>
        <v/>
      </c>
      <c r="H594" s="13"/>
      <c r="I594" s="11" t="str">
        <f>IF(C594="","",VLOOKUP(C594,TipoT!$C$7:$F$506,4,0))</f>
        <v/>
      </c>
      <c r="J594" s="11" t="str">
        <f>IF(I594="","",VLOOKUP(I594,Empleados!$C$7:$F$1006,4,0))</f>
        <v/>
      </c>
      <c r="K594" s="11" t="str">
        <f>IF(C594="","",VLOOKUP(C594,TipoT!$C$7:$G$506,5,0))</f>
        <v/>
      </c>
      <c r="L594" s="3"/>
      <c r="M594" s="68"/>
      <c r="N594" s="31"/>
      <c r="O594" s="70" t="str">
        <f t="shared" si="47"/>
        <v/>
      </c>
      <c r="P594" s="70" t="str">
        <f t="shared" si="48"/>
        <v/>
      </c>
      <c r="Q594" s="70" t="str">
        <f t="shared" si="50"/>
        <v/>
      </c>
      <c r="R594" s="3"/>
      <c r="S594" s="5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>
        <f>TipoT!C594</f>
        <v>0</v>
      </c>
      <c r="AI594" s="1">
        <f>Áreas!F594</f>
        <v>0</v>
      </c>
      <c r="AJ594" s="1"/>
      <c r="AK594" s="1"/>
      <c r="AL594" s="1">
        <f t="shared" si="49"/>
        <v>0</v>
      </c>
      <c r="AM594" s="1" t="e">
        <f>IF(C594=0,0,VLOOKUP(C594,TipoT!$C$7:$G$506,5,0))</f>
        <v>#N/A</v>
      </c>
    </row>
    <row r="595" spans="3:39" ht="25.35" customHeight="1" thickTop="1" thickBot="1" x14ac:dyDescent="0.3">
      <c r="C595" s="11" t="str">
        <f>IF(TipoT!C595=0,"",TipoT!C595)</f>
        <v/>
      </c>
      <c r="D595" s="45" t="str">
        <f>IF(C595="","",VLOOKUP(C595,TipoT!$C$7:$E$506,2,0))</f>
        <v/>
      </c>
      <c r="E595" s="43"/>
      <c r="F595" s="43"/>
      <c r="G595" s="8" t="str">
        <f t="shared" si="46"/>
        <v/>
      </c>
      <c r="H595" s="13"/>
      <c r="I595" s="11" t="str">
        <f>IF(C595="","",VLOOKUP(C595,TipoT!$C$7:$F$506,4,0))</f>
        <v/>
      </c>
      <c r="J595" s="11" t="str">
        <f>IF(I595="","",VLOOKUP(I595,Empleados!$C$7:$F$1006,4,0))</f>
        <v/>
      </c>
      <c r="K595" s="11" t="str">
        <f>IF(C595="","",VLOOKUP(C595,TipoT!$C$7:$G$506,5,0))</f>
        <v/>
      </c>
      <c r="L595" s="3"/>
      <c r="M595" s="68"/>
      <c r="N595" s="31"/>
      <c r="O595" s="70" t="str">
        <f t="shared" si="47"/>
        <v/>
      </c>
      <c r="P595" s="70" t="str">
        <f t="shared" si="48"/>
        <v/>
      </c>
      <c r="Q595" s="70" t="str">
        <f t="shared" si="50"/>
        <v/>
      </c>
      <c r="R595" s="3"/>
      <c r="S595" s="5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>
        <f>TipoT!C595</f>
        <v>0</v>
      </c>
      <c r="AI595" s="1">
        <f>Áreas!F595</f>
        <v>0</v>
      </c>
      <c r="AJ595" s="1"/>
      <c r="AK595" s="1"/>
      <c r="AL595" s="1">
        <f t="shared" si="49"/>
        <v>0</v>
      </c>
      <c r="AM595" s="1" t="e">
        <f>IF(C595=0,0,VLOOKUP(C595,TipoT!$C$7:$G$506,5,0))</f>
        <v>#N/A</v>
      </c>
    </row>
    <row r="596" spans="3:39" ht="25.35" customHeight="1" thickTop="1" thickBot="1" x14ac:dyDescent="0.3">
      <c r="C596" s="11" t="str">
        <f>IF(TipoT!C596=0,"",TipoT!C596)</f>
        <v/>
      </c>
      <c r="D596" s="45" t="str">
        <f>IF(C596="","",VLOOKUP(C596,TipoT!$C$7:$E$506,2,0))</f>
        <v/>
      </c>
      <c r="E596" s="43"/>
      <c r="F596" s="43"/>
      <c r="G596" s="8" t="str">
        <f t="shared" si="46"/>
        <v/>
      </c>
      <c r="H596" s="13"/>
      <c r="I596" s="11" t="str">
        <f>IF(C596="","",VLOOKUP(C596,TipoT!$C$7:$F$506,4,0))</f>
        <v/>
      </c>
      <c r="J596" s="11" t="str">
        <f>IF(I596="","",VLOOKUP(I596,Empleados!$C$7:$F$1006,4,0))</f>
        <v/>
      </c>
      <c r="K596" s="11" t="str">
        <f>IF(C596="","",VLOOKUP(C596,TipoT!$C$7:$G$506,5,0))</f>
        <v/>
      </c>
      <c r="L596" s="3"/>
      <c r="M596" s="68"/>
      <c r="N596" s="31"/>
      <c r="O596" s="70" t="str">
        <f t="shared" si="47"/>
        <v/>
      </c>
      <c r="P596" s="70" t="str">
        <f t="shared" si="48"/>
        <v/>
      </c>
      <c r="Q596" s="70" t="str">
        <f t="shared" si="50"/>
        <v/>
      </c>
      <c r="R596" s="3"/>
      <c r="S596" s="5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>
        <f>TipoT!C596</f>
        <v>0</v>
      </c>
      <c r="AI596" s="1">
        <f>Áreas!F596</f>
        <v>0</v>
      </c>
      <c r="AJ596" s="1"/>
      <c r="AK596" s="1"/>
      <c r="AL596" s="1">
        <f t="shared" si="49"/>
        <v>0</v>
      </c>
      <c r="AM596" s="1" t="e">
        <f>IF(C596=0,0,VLOOKUP(C596,TipoT!$C$7:$G$506,5,0))</f>
        <v>#N/A</v>
      </c>
    </row>
    <row r="597" spans="3:39" ht="25.35" customHeight="1" thickTop="1" thickBot="1" x14ac:dyDescent="0.3">
      <c r="C597" s="11" t="str">
        <f>IF(TipoT!C597=0,"",TipoT!C597)</f>
        <v/>
      </c>
      <c r="D597" s="45" t="str">
        <f>IF(C597="","",VLOOKUP(C597,TipoT!$C$7:$E$506,2,0))</f>
        <v/>
      </c>
      <c r="E597" s="43"/>
      <c r="F597" s="43"/>
      <c r="G597" s="8" t="str">
        <f t="shared" si="46"/>
        <v/>
      </c>
      <c r="H597" s="13"/>
      <c r="I597" s="11" t="str">
        <f>IF(C597="","",VLOOKUP(C597,TipoT!$C$7:$F$506,4,0))</f>
        <v/>
      </c>
      <c r="J597" s="11" t="str">
        <f>IF(I597="","",VLOOKUP(I597,Empleados!$C$7:$F$1006,4,0))</f>
        <v/>
      </c>
      <c r="K597" s="11" t="str">
        <f>IF(C597="","",VLOOKUP(C597,TipoT!$C$7:$G$506,5,0))</f>
        <v/>
      </c>
      <c r="L597" s="3"/>
      <c r="M597" s="68"/>
      <c r="N597" s="31"/>
      <c r="O597" s="70" t="str">
        <f t="shared" si="47"/>
        <v/>
      </c>
      <c r="P597" s="70" t="str">
        <f t="shared" si="48"/>
        <v/>
      </c>
      <c r="Q597" s="70" t="str">
        <f t="shared" si="50"/>
        <v/>
      </c>
      <c r="R597" s="3"/>
      <c r="S597" s="5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>
        <f>TipoT!C597</f>
        <v>0</v>
      </c>
      <c r="AI597" s="1">
        <f>Áreas!F597</f>
        <v>0</v>
      </c>
      <c r="AJ597" s="1"/>
      <c r="AK597" s="1"/>
      <c r="AL597" s="1">
        <f t="shared" si="49"/>
        <v>0</v>
      </c>
      <c r="AM597" s="1" t="e">
        <f>IF(C597=0,0,VLOOKUP(C597,TipoT!$C$7:$G$506,5,0))</f>
        <v>#N/A</v>
      </c>
    </row>
    <row r="598" spans="3:39" ht="25.35" customHeight="1" thickTop="1" thickBot="1" x14ac:dyDescent="0.3">
      <c r="C598" s="11" t="str">
        <f>IF(TipoT!C598=0,"",TipoT!C598)</f>
        <v/>
      </c>
      <c r="D598" s="45" t="str">
        <f>IF(C598="","",VLOOKUP(C598,TipoT!$C$7:$E$506,2,0))</f>
        <v/>
      </c>
      <c r="E598" s="43"/>
      <c r="F598" s="43"/>
      <c r="G598" s="8" t="str">
        <f t="shared" si="46"/>
        <v/>
      </c>
      <c r="H598" s="13"/>
      <c r="I598" s="11" t="str">
        <f>IF(C598="","",VLOOKUP(C598,TipoT!$C$7:$F$506,4,0))</f>
        <v/>
      </c>
      <c r="J598" s="11" t="str">
        <f>IF(I598="","",VLOOKUP(I598,Empleados!$C$7:$F$1006,4,0))</f>
        <v/>
      </c>
      <c r="K598" s="11" t="str">
        <f>IF(C598="","",VLOOKUP(C598,TipoT!$C$7:$G$506,5,0))</f>
        <v/>
      </c>
      <c r="L598" s="3"/>
      <c r="M598" s="68"/>
      <c r="N598" s="31"/>
      <c r="O598" s="70" t="str">
        <f t="shared" si="47"/>
        <v/>
      </c>
      <c r="P598" s="70" t="str">
        <f t="shared" si="48"/>
        <v/>
      </c>
      <c r="Q598" s="70" t="str">
        <f t="shared" si="50"/>
        <v/>
      </c>
      <c r="R598" s="3"/>
      <c r="S598" s="5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>
        <f>TipoT!C598</f>
        <v>0</v>
      </c>
      <c r="AI598" s="1">
        <f>Áreas!F598</f>
        <v>0</v>
      </c>
      <c r="AJ598" s="1"/>
      <c r="AK598" s="1"/>
      <c r="AL598" s="1">
        <f t="shared" si="49"/>
        <v>0</v>
      </c>
      <c r="AM598" s="1" t="e">
        <f>IF(C598=0,0,VLOOKUP(C598,TipoT!$C$7:$G$506,5,0))</f>
        <v>#N/A</v>
      </c>
    </row>
    <row r="599" spans="3:39" ht="25.35" customHeight="1" thickTop="1" thickBot="1" x14ac:dyDescent="0.3">
      <c r="C599" s="11" t="str">
        <f>IF(TipoT!C599=0,"",TipoT!C599)</f>
        <v/>
      </c>
      <c r="D599" s="45" t="str">
        <f>IF(C599="","",VLOOKUP(C599,TipoT!$C$7:$E$506,2,0))</f>
        <v/>
      </c>
      <c r="E599" s="43"/>
      <c r="F599" s="43"/>
      <c r="G599" s="8" t="str">
        <f t="shared" si="46"/>
        <v/>
      </c>
      <c r="H599" s="13"/>
      <c r="I599" s="11" t="str">
        <f>IF(C599="","",VLOOKUP(C599,TipoT!$C$7:$F$506,4,0))</f>
        <v/>
      </c>
      <c r="J599" s="11" t="str">
        <f>IF(I599="","",VLOOKUP(I599,Empleados!$C$7:$F$1006,4,0))</f>
        <v/>
      </c>
      <c r="K599" s="11" t="str">
        <f>IF(C599="","",VLOOKUP(C599,TipoT!$C$7:$G$506,5,0))</f>
        <v/>
      </c>
      <c r="L599" s="3"/>
      <c r="M599" s="68"/>
      <c r="N599" s="31"/>
      <c r="O599" s="70" t="str">
        <f t="shared" si="47"/>
        <v/>
      </c>
      <c r="P599" s="70" t="str">
        <f t="shared" si="48"/>
        <v/>
      </c>
      <c r="Q599" s="70" t="str">
        <f t="shared" si="50"/>
        <v/>
      </c>
      <c r="R599" s="3"/>
      <c r="S599" s="5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>
        <f>TipoT!C599</f>
        <v>0</v>
      </c>
      <c r="AI599" s="1">
        <f>Áreas!F599</f>
        <v>0</v>
      </c>
      <c r="AJ599" s="1"/>
      <c r="AK599" s="1"/>
      <c r="AL599" s="1">
        <f t="shared" si="49"/>
        <v>0</v>
      </c>
      <c r="AM599" s="1" t="e">
        <f>IF(C599=0,0,VLOOKUP(C599,TipoT!$C$7:$G$506,5,0))</f>
        <v>#N/A</v>
      </c>
    </row>
    <row r="600" spans="3:39" ht="25.35" customHeight="1" thickTop="1" thickBot="1" x14ac:dyDescent="0.3">
      <c r="C600" s="11" t="str">
        <f>IF(TipoT!C600=0,"",TipoT!C600)</f>
        <v/>
      </c>
      <c r="D600" s="45" t="str">
        <f>IF(C600="","",VLOOKUP(C600,TipoT!$C$7:$E$506,2,0))</f>
        <v/>
      </c>
      <c r="E600" s="43"/>
      <c r="F600" s="43"/>
      <c r="G600" s="8" t="str">
        <f t="shared" si="46"/>
        <v/>
      </c>
      <c r="H600" s="13"/>
      <c r="I600" s="11" t="str">
        <f>IF(C600="","",VLOOKUP(C600,TipoT!$C$7:$F$506,4,0))</f>
        <v/>
      </c>
      <c r="J600" s="11" t="str">
        <f>IF(I600="","",VLOOKUP(I600,Empleados!$C$7:$F$1006,4,0))</f>
        <v/>
      </c>
      <c r="K600" s="11" t="str">
        <f>IF(C600="","",VLOOKUP(C600,TipoT!$C$7:$G$506,5,0))</f>
        <v/>
      </c>
      <c r="L600" s="3"/>
      <c r="M600" s="68"/>
      <c r="N600" s="31"/>
      <c r="O600" s="70" t="str">
        <f t="shared" si="47"/>
        <v/>
      </c>
      <c r="P600" s="70" t="str">
        <f t="shared" si="48"/>
        <v/>
      </c>
      <c r="Q600" s="70" t="str">
        <f t="shared" si="50"/>
        <v/>
      </c>
      <c r="R600" s="3"/>
      <c r="S600" s="5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>
        <f>TipoT!C600</f>
        <v>0</v>
      </c>
      <c r="AI600" s="1">
        <f>Áreas!F600</f>
        <v>0</v>
      </c>
      <c r="AJ600" s="1"/>
      <c r="AK600" s="1"/>
      <c r="AL600" s="1">
        <f t="shared" si="49"/>
        <v>0</v>
      </c>
      <c r="AM600" s="1" t="e">
        <f>IF(C600=0,0,VLOOKUP(C600,TipoT!$C$7:$G$506,5,0))</f>
        <v>#N/A</v>
      </c>
    </row>
    <row r="601" spans="3:39" ht="25.35" customHeight="1" thickTop="1" thickBot="1" x14ac:dyDescent="0.3">
      <c r="C601" s="11" t="str">
        <f>IF(TipoT!C601=0,"",TipoT!C601)</f>
        <v/>
      </c>
      <c r="D601" s="45" t="str">
        <f>IF(C601="","",VLOOKUP(C601,TipoT!$C$7:$E$506,2,0))</f>
        <v/>
      </c>
      <c r="E601" s="43"/>
      <c r="F601" s="43"/>
      <c r="G601" s="8" t="str">
        <f t="shared" si="46"/>
        <v/>
      </c>
      <c r="H601" s="13"/>
      <c r="I601" s="11" t="str">
        <f>IF(C601="","",VLOOKUP(C601,TipoT!$C$7:$F$506,4,0))</f>
        <v/>
      </c>
      <c r="J601" s="11" t="str">
        <f>IF(I601="","",VLOOKUP(I601,Empleados!$C$7:$F$1006,4,0))</f>
        <v/>
      </c>
      <c r="K601" s="11" t="str">
        <f>IF(C601="","",VLOOKUP(C601,TipoT!$C$7:$G$506,5,0))</f>
        <v/>
      </c>
      <c r="L601" s="3"/>
      <c r="M601" s="68"/>
      <c r="N601" s="31"/>
      <c r="O601" s="70" t="str">
        <f t="shared" si="47"/>
        <v/>
      </c>
      <c r="P601" s="70" t="str">
        <f t="shared" si="48"/>
        <v/>
      </c>
      <c r="Q601" s="70" t="str">
        <f t="shared" si="50"/>
        <v/>
      </c>
      <c r="R601" s="3"/>
      <c r="S601" s="5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>
        <f>TipoT!C601</f>
        <v>0</v>
      </c>
      <c r="AI601" s="1">
        <f>Áreas!F601</f>
        <v>0</v>
      </c>
      <c r="AJ601" s="1"/>
      <c r="AK601" s="1"/>
      <c r="AL601" s="1">
        <f t="shared" si="49"/>
        <v>0</v>
      </c>
      <c r="AM601" s="1" t="e">
        <f>IF(C601=0,0,VLOOKUP(C601,TipoT!$C$7:$G$506,5,0))</f>
        <v>#N/A</v>
      </c>
    </row>
    <row r="602" spans="3:39" ht="25.35" customHeight="1" thickTop="1" thickBot="1" x14ac:dyDescent="0.3">
      <c r="C602" s="11" t="str">
        <f>IF(TipoT!C602=0,"",TipoT!C602)</f>
        <v/>
      </c>
      <c r="D602" s="45" t="str">
        <f>IF(C602="","",VLOOKUP(C602,TipoT!$C$7:$E$506,2,0))</f>
        <v/>
      </c>
      <c r="E602" s="43"/>
      <c r="F602" s="43"/>
      <c r="G602" s="8" t="str">
        <f t="shared" si="46"/>
        <v/>
      </c>
      <c r="H602" s="13"/>
      <c r="I602" s="11" t="str">
        <f>IF(C602="","",VLOOKUP(C602,TipoT!$C$7:$F$506,4,0))</f>
        <v/>
      </c>
      <c r="J602" s="11" t="str">
        <f>IF(I602="","",VLOOKUP(I602,Empleados!$C$7:$F$1006,4,0))</f>
        <v/>
      </c>
      <c r="K602" s="11" t="str">
        <f>IF(C602="","",VLOOKUP(C602,TipoT!$C$7:$G$506,5,0))</f>
        <v/>
      </c>
      <c r="L602" s="3"/>
      <c r="M602" s="68"/>
      <c r="N602" s="31"/>
      <c r="O602" s="70" t="str">
        <f t="shared" si="47"/>
        <v/>
      </c>
      <c r="P602" s="70" t="str">
        <f t="shared" si="48"/>
        <v/>
      </c>
      <c r="Q602" s="70" t="str">
        <f t="shared" si="50"/>
        <v/>
      </c>
      <c r="R602" s="3"/>
      <c r="S602" s="5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>
        <f>TipoT!C602</f>
        <v>0</v>
      </c>
      <c r="AI602" s="1">
        <f>Áreas!F602</f>
        <v>0</v>
      </c>
      <c r="AJ602" s="1"/>
      <c r="AK602" s="1"/>
      <c r="AL602" s="1">
        <f t="shared" si="49"/>
        <v>0</v>
      </c>
      <c r="AM602" s="1" t="e">
        <f>IF(C602=0,0,VLOOKUP(C602,TipoT!$C$7:$G$506,5,0))</f>
        <v>#N/A</v>
      </c>
    </row>
    <row r="603" spans="3:39" ht="25.35" customHeight="1" thickTop="1" thickBot="1" x14ac:dyDescent="0.3">
      <c r="C603" s="11" t="str">
        <f>IF(TipoT!C603=0,"",TipoT!C603)</f>
        <v/>
      </c>
      <c r="D603" s="45" t="str">
        <f>IF(C603="","",VLOOKUP(C603,TipoT!$C$7:$E$506,2,0))</f>
        <v/>
      </c>
      <c r="E603" s="43"/>
      <c r="F603" s="43"/>
      <c r="G603" s="8" t="str">
        <f t="shared" si="46"/>
        <v/>
      </c>
      <c r="H603" s="13"/>
      <c r="I603" s="11" t="str">
        <f>IF(C603="","",VLOOKUP(C603,TipoT!$C$7:$F$506,4,0))</f>
        <v/>
      </c>
      <c r="J603" s="11" t="str">
        <f>IF(I603="","",VLOOKUP(I603,Empleados!$C$7:$F$1006,4,0))</f>
        <v/>
      </c>
      <c r="K603" s="11" t="str">
        <f>IF(C603="","",VLOOKUP(C603,TipoT!$C$7:$G$506,5,0))</f>
        <v/>
      </c>
      <c r="L603" s="3"/>
      <c r="M603" s="68"/>
      <c r="N603" s="31"/>
      <c r="O603" s="70" t="str">
        <f t="shared" si="47"/>
        <v/>
      </c>
      <c r="P603" s="70" t="str">
        <f t="shared" si="48"/>
        <v/>
      </c>
      <c r="Q603" s="70" t="str">
        <f t="shared" si="50"/>
        <v/>
      </c>
      <c r="R603" s="3"/>
      <c r="S603" s="5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>
        <f>TipoT!C603</f>
        <v>0</v>
      </c>
      <c r="AI603" s="1">
        <f>Áreas!F603</f>
        <v>0</v>
      </c>
      <c r="AJ603" s="1"/>
      <c r="AK603" s="1"/>
      <c r="AL603" s="1">
        <f t="shared" si="49"/>
        <v>0</v>
      </c>
      <c r="AM603" s="1" t="e">
        <f>IF(C603=0,0,VLOOKUP(C603,TipoT!$C$7:$G$506,5,0))</f>
        <v>#N/A</v>
      </c>
    </row>
    <row r="604" spans="3:39" ht="25.35" customHeight="1" thickTop="1" thickBot="1" x14ac:dyDescent="0.3">
      <c r="C604" s="11" t="str">
        <f>IF(TipoT!C604=0,"",TipoT!C604)</f>
        <v/>
      </c>
      <c r="D604" s="45" t="str">
        <f>IF(C604="","",VLOOKUP(C604,TipoT!$C$7:$E$506,2,0))</f>
        <v/>
      </c>
      <c r="E604" s="43"/>
      <c r="F604" s="43"/>
      <c r="G604" s="8" t="str">
        <f t="shared" si="46"/>
        <v/>
      </c>
      <c r="H604" s="13"/>
      <c r="I604" s="11" t="str">
        <f>IF(C604="","",VLOOKUP(C604,TipoT!$C$7:$F$506,4,0))</f>
        <v/>
      </c>
      <c r="J604" s="11" t="str">
        <f>IF(I604="","",VLOOKUP(I604,Empleados!$C$7:$F$1006,4,0))</f>
        <v/>
      </c>
      <c r="K604" s="11" t="str">
        <f>IF(C604="","",VLOOKUP(C604,TipoT!$C$7:$G$506,5,0))</f>
        <v/>
      </c>
      <c r="L604" s="3"/>
      <c r="M604" s="68"/>
      <c r="N604" s="31"/>
      <c r="O604" s="70" t="str">
        <f t="shared" si="47"/>
        <v/>
      </c>
      <c r="P604" s="70" t="str">
        <f t="shared" si="48"/>
        <v/>
      </c>
      <c r="Q604" s="70" t="str">
        <f t="shared" si="50"/>
        <v/>
      </c>
      <c r="R604" s="3"/>
      <c r="S604" s="5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>
        <f>TipoT!C604</f>
        <v>0</v>
      </c>
      <c r="AI604" s="1">
        <f>Áreas!F604</f>
        <v>0</v>
      </c>
      <c r="AJ604" s="1"/>
      <c r="AK604" s="1"/>
      <c r="AL604" s="1">
        <f t="shared" si="49"/>
        <v>0</v>
      </c>
      <c r="AM604" s="1" t="e">
        <f>IF(C604=0,0,VLOOKUP(C604,TipoT!$C$7:$G$506,5,0))</f>
        <v>#N/A</v>
      </c>
    </row>
    <row r="605" spans="3:39" ht="25.35" customHeight="1" thickTop="1" thickBot="1" x14ac:dyDescent="0.3">
      <c r="C605" s="11" t="str">
        <f>IF(TipoT!C605=0,"",TipoT!C605)</f>
        <v/>
      </c>
      <c r="D605" s="45" t="str">
        <f>IF(C605="","",VLOOKUP(C605,TipoT!$C$7:$E$506,2,0))</f>
        <v/>
      </c>
      <c r="E605" s="43"/>
      <c r="F605" s="43"/>
      <c r="G605" s="8" t="str">
        <f t="shared" si="46"/>
        <v/>
      </c>
      <c r="H605" s="13"/>
      <c r="I605" s="11" t="str">
        <f>IF(C605="","",VLOOKUP(C605,TipoT!$C$7:$F$506,4,0))</f>
        <v/>
      </c>
      <c r="J605" s="11" t="str">
        <f>IF(I605="","",VLOOKUP(I605,Empleados!$C$7:$F$1006,4,0))</f>
        <v/>
      </c>
      <c r="K605" s="11" t="str">
        <f>IF(C605="","",VLOOKUP(C605,TipoT!$C$7:$G$506,5,0))</f>
        <v/>
      </c>
      <c r="L605" s="3"/>
      <c r="M605" s="68"/>
      <c r="N605" s="31"/>
      <c r="O605" s="70" t="str">
        <f t="shared" si="47"/>
        <v/>
      </c>
      <c r="P605" s="70" t="str">
        <f t="shared" si="48"/>
        <v/>
      </c>
      <c r="Q605" s="70" t="str">
        <f t="shared" si="50"/>
        <v/>
      </c>
      <c r="R605" s="3"/>
      <c r="S605" s="5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>
        <f>TipoT!C605</f>
        <v>0</v>
      </c>
      <c r="AI605" s="1">
        <f>Áreas!F605</f>
        <v>0</v>
      </c>
      <c r="AJ605" s="1"/>
      <c r="AK605" s="1"/>
      <c r="AL605" s="1">
        <f t="shared" si="49"/>
        <v>0</v>
      </c>
      <c r="AM605" s="1" t="e">
        <f>IF(C605=0,0,VLOOKUP(C605,TipoT!$C$7:$G$506,5,0))</f>
        <v>#N/A</v>
      </c>
    </row>
    <row r="606" spans="3:39" ht="25.35" customHeight="1" thickTop="1" thickBot="1" x14ac:dyDescent="0.3">
      <c r="C606" s="11" t="str">
        <f>IF(TipoT!C606=0,"",TipoT!C606)</f>
        <v/>
      </c>
      <c r="D606" s="45" t="str">
        <f>IF(C606="","",VLOOKUP(C606,TipoT!$C$7:$E$506,2,0))</f>
        <v/>
      </c>
      <c r="E606" s="43"/>
      <c r="F606" s="43"/>
      <c r="G606" s="8" t="str">
        <f t="shared" si="46"/>
        <v/>
      </c>
      <c r="H606" s="13"/>
      <c r="I606" s="11" t="str">
        <f>IF(C606="","",VLOOKUP(C606,TipoT!$C$7:$F$506,4,0))</f>
        <v/>
      </c>
      <c r="J606" s="11" t="str">
        <f>IF(I606="","",VLOOKUP(I606,Empleados!$C$7:$F$1006,4,0))</f>
        <v/>
      </c>
      <c r="K606" s="11" t="str">
        <f>IF(C606="","",VLOOKUP(C606,TipoT!$C$7:$G$506,5,0))</f>
        <v/>
      </c>
      <c r="L606" s="3"/>
      <c r="M606" s="68"/>
      <c r="N606" s="31"/>
      <c r="O606" s="70" t="str">
        <f t="shared" si="47"/>
        <v/>
      </c>
      <c r="P606" s="70" t="str">
        <f t="shared" si="48"/>
        <v/>
      </c>
      <c r="Q606" s="70" t="str">
        <f t="shared" si="50"/>
        <v/>
      </c>
      <c r="R606" s="3"/>
      <c r="S606" s="5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>
        <f>TipoT!C606</f>
        <v>0</v>
      </c>
      <c r="AI606" s="1">
        <f>Áreas!F606</f>
        <v>0</v>
      </c>
      <c r="AJ606" s="1"/>
      <c r="AK606" s="1"/>
      <c r="AL606" s="1">
        <f t="shared" si="49"/>
        <v>0</v>
      </c>
      <c r="AM606" s="1" t="e">
        <f>IF(C606=0,0,VLOOKUP(C606,TipoT!$C$7:$G$506,5,0))</f>
        <v>#N/A</v>
      </c>
    </row>
    <row r="607" spans="3:39" ht="25.35" customHeight="1" thickTop="1" thickBot="1" x14ac:dyDescent="0.3">
      <c r="C607" s="11" t="str">
        <f>IF(TipoT!C607=0,"",TipoT!C607)</f>
        <v/>
      </c>
      <c r="D607" s="45" t="str">
        <f>IF(C607="","",VLOOKUP(C607,TipoT!$C$7:$E$506,2,0))</f>
        <v/>
      </c>
      <c r="E607" s="43"/>
      <c r="F607" s="43"/>
      <c r="G607" s="8" t="str">
        <f t="shared" si="46"/>
        <v/>
      </c>
      <c r="H607" s="13"/>
      <c r="I607" s="11" t="str">
        <f>IF(C607="","",VLOOKUP(C607,TipoT!$C$7:$F$506,4,0))</f>
        <v/>
      </c>
      <c r="J607" s="11" t="str">
        <f>IF(I607="","",VLOOKUP(I607,Empleados!$C$7:$F$1006,4,0))</f>
        <v/>
      </c>
      <c r="K607" s="11" t="str">
        <f>IF(C607="","",VLOOKUP(C607,TipoT!$C$7:$G$506,5,0))</f>
        <v/>
      </c>
      <c r="L607" s="3"/>
      <c r="M607" s="68"/>
      <c r="N607" s="31"/>
      <c r="O607" s="70" t="str">
        <f t="shared" si="47"/>
        <v/>
      </c>
      <c r="P607" s="70" t="str">
        <f t="shared" si="48"/>
        <v/>
      </c>
      <c r="Q607" s="70" t="str">
        <f t="shared" si="50"/>
        <v/>
      </c>
      <c r="R607" s="3"/>
      <c r="S607" s="5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>
        <f>TipoT!C607</f>
        <v>0</v>
      </c>
      <c r="AI607" s="1">
        <f>Áreas!F607</f>
        <v>0</v>
      </c>
      <c r="AJ607" s="1"/>
      <c r="AK607" s="1"/>
      <c r="AL607" s="1">
        <f t="shared" si="49"/>
        <v>0</v>
      </c>
      <c r="AM607" s="1" t="e">
        <f>IF(C607=0,0,VLOOKUP(C607,TipoT!$C$7:$G$506,5,0))</f>
        <v>#N/A</v>
      </c>
    </row>
    <row r="608" spans="3:39" ht="25.35" customHeight="1" thickTop="1" thickBot="1" x14ac:dyDescent="0.3">
      <c r="C608" s="11" t="str">
        <f>IF(TipoT!C608=0,"",TipoT!C608)</f>
        <v/>
      </c>
      <c r="D608" s="45" t="str">
        <f>IF(C608="","",VLOOKUP(C608,TipoT!$C$7:$E$506,2,0))</f>
        <v/>
      </c>
      <c r="E608" s="43"/>
      <c r="F608" s="43"/>
      <c r="G608" s="8" t="str">
        <f t="shared" si="46"/>
        <v/>
      </c>
      <c r="H608" s="13"/>
      <c r="I608" s="11" t="str">
        <f>IF(C608="","",VLOOKUP(C608,TipoT!$C$7:$F$506,4,0))</f>
        <v/>
      </c>
      <c r="J608" s="11" t="str">
        <f>IF(I608="","",VLOOKUP(I608,Empleados!$C$7:$F$1006,4,0))</f>
        <v/>
      </c>
      <c r="K608" s="11" t="str">
        <f>IF(C608="","",VLOOKUP(C608,TipoT!$C$7:$G$506,5,0))</f>
        <v/>
      </c>
      <c r="L608" s="3"/>
      <c r="M608" s="68"/>
      <c r="N608" s="31"/>
      <c r="O608" s="70" t="str">
        <f t="shared" si="47"/>
        <v/>
      </c>
      <c r="P608" s="70" t="str">
        <f t="shared" si="48"/>
        <v/>
      </c>
      <c r="Q608" s="70" t="str">
        <f t="shared" si="50"/>
        <v/>
      </c>
      <c r="R608" s="3"/>
      <c r="S608" s="5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>
        <f>TipoT!C608</f>
        <v>0</v>
      </c>
      <c r="AI608" s="1">
        <f>Áreas!F608</f>
        <v>0</v>
      </c>
      <c r="AJ608" s="1"/>
      <c r="AK608" s="1"/>
      <c r="AL608" s="1">
        <f t="shared" si="49"/>
        <v>0</v>
      </c>
      <c r="AM608" s="1" t="e">
        <f>IF(C608=0,0,VLOOKUP(C608,TipoT!$C$7:$G$506,5,0))</f>
        <v>#N/A</v>
      </c>
    </row>
    <row r="609" spans="3:39" ht="25.35" customHeight="1" thickTop="1" thickBot="1" x14ac:dyDescent="0.3">
      <c r="C609" s="11" t="str">
        <f>IF(TipoT!C609=0,"",TipoT!C609)</f>
        <v/>
      </c>
      <c r="D609" s="45" t="str">
        <f>IF(C609="","",VLOOKUP(C609,TipoT!$C$7:$E$506,2,0))</f>
        <v/>
      </c>
      <c r="E609" s="43"/>
      <c r="F609" s="43"/>
      <c r="G609" s="8" t="str">
        <f t="shared" si="46"/>
        <v/>
      </c>
      <c r="H609" s="13"/>
      <c r="I609" s="11" t="str">
        <f>IF(C609="","",VLOOKUP(C609,TipoT!$C$7:$F$506,4,0))</f>
        <v/>
      </c>
      <c r="J609" s="11" t="str">
        <f>IF(I609="","",VLOOKUP(I609,Empleados!$C$7:$F$1006,4,0))</f>
        <v/>
      </c>
      <c r="K609" s="11" t="str">
        <f>IF(C609="","",VLOOKUP(C609,TipoT!$C$7:$G$506,5,0))</f>
        <v/>
      </c>
      <c r="L609" s="3"/>
      <c r="M609" s="68"/>
      <c r="N609" s="31"/>
      <c r="O609" s="70" t="str">
        <f t="shared" si="47"/>
        <v/>
      </c>
      <c r="P609" s="70" t="str">
        <f t="shared" si="48"/>
        <v/>
      </c>
      <c r="Q609" s="70" t="str">
        <f t="shared" si="50"/>
        <v/>
      </c>
      <c r="R609" s="3"/>
      <c r="S609" s="5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>
        <f>TipoT!C609</f>
        <v>0</v>
      </c>
      <c r="AI609" s="1">
        <f>Áreas!F609</f>
        <v>0</v>
      </c>
      <c r="AJ609" s="1"/>
      <c r="AK609" s="1"/>
      <c r="AL609" s="1">
        <f t="shared" si="49"/>
        <v>0</v>
      </c>
      <c r="AM609" s="1" t="e">
        <f>IF(C609=0,0,VLOOKUP(C609,TipoT!$C$7:$G$506,5,0))</f>
        <v>#N/A</v>
      </c>
    </row>
    <row r="610" spans="3:39" ht="25.35" customHeight="1" thickTop="1" thickBot="1" x14ac:dyDescent="0.3">
      <c r="C610" s="11" t="str">
        <f>IF(TipoT!C610=0,"",TipoT!C610)</f>
        <v/>
      </c>
      <c r="D610" s="45" t="str">
        <f>IF(C610="","",VLOOKUP(C610,TipoT!$C$7:$E$506,2,0))</f>
        <v/>
      </c>
      <c r="E610" s="43"/>
      <c r="F610" s="43"/>
      <c r="G610" s="8" t="str">
        <f t="shared" si="46"/>
        <v/>
      </c>
      <c r="H610" s="13"/>
      <c r="I610" s="11" t="str">
        <f>IF(C610="","",VLOOKUP(C610,TipoT!$C$7:$F$506,4,0))</f>
        <v/>
      </c>
      <c r="J610" s="11" t="str">
        <f>IF(I610="","",VLOOKUP(I610,Empleados!$C$7:$F$1006,4,0))</f>
        <v/>
      </c>
      <c r="K610" s="11" t="str">
        <f>IF(C610="","",VLOOKUP(C610,TipoT!$C$7:$G$506,5,0))</f>
        <v/>
      </c>
      <c r="L610" s="3"/>
      <c r="M610" s="68"/>
      <c r="N610" s="31"/>
      <c r="O610" s="70" t="str">
        <f t="shared" si="47"/>
        <v/>
      </c>
      <c r="P610" s="70" t="str">
        <f t="shared" si="48"/>
        <v/>
      </c>
      <c r="Q610" s="70" t="str">
        <f t="shared" si="50"/>
        <v/>
      </c>
      <c r="R610" s="3"/>
      <c r="S610" s="5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>
        <f>TipoT!C610</f>
        <v>0</v>
      </c>
      <c r="AI610" s="1">
        <f>Áreas!F610</f>
        <v>0</v>
      </c>
      <c r="AJ610" s="1"/>
      <c r="AK610" s="1"/>
      <c r="AL610" s="1">
        <f t="shared" si="49"/>
        <v>0</v>
      </c>
      <c r="AM610" s="1" t="e">
        <f>IF(C610=0,0,VLOOKUP(C610,TipoT!$C$7:$G$506,5,0))</f>
        <v>#N/A</v>
      </c>
    </row>
    <row r="611" spans="3:39" ht="25.35" customHeight="1" thickTop="1" x14ac:dyDescent="0.25"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>
        <f>TipoT!C611</f>
        <v>0</v>
      </c>
      <c r="AI611" s="1"/>
      <c r="AJ611" s="1"/>
      <c r="AK611" s="1"/>
      <c r="AL611" s="1"/>
      <c r="AM611" s="1"/>
    </row>
    <row r="612" spans="3:39" ht="25.35" customHeight="1" x14ac:dyDescent="0.25"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>
        <f>TipoT!C612</f>
        <v>0</v>
      </c>
      <c r="AI612" s="1"/>
      <c r="AJ612" s="1"/>
      <c r="AK612" s="1"/>
      <c r="AL612" s="1"/>
      <c r="AM612" s="1"/>
    </row>
    <row r="613" spans="3:39" ht="25.35" customHeight="1" x14ac:dyDescent="0.25"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>
        <f>TipoT!C613</f>
        <v>0</v>
      </c>
      <c r="AI613" s="1"/>
      <c r="AJ613" s="1"/>
      <c r="AK613" s="1"/>
      <c r="AL613" s="1"/>
      <c r="AM613" s="1"/>
    </row>
    <row r="614" spans="3:39" ht="25.35" customHeight="1" x14ac:dyDescent="0.25"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>
        <f>TipoT!C614</f>
        <v>0</v>
      </c>
      <c r="AI614" s="1"/>
      <c r="AJ614" s="1"/>
      <c r="AK614" s="1"/>
      <c r="AL614" s="1"/>
      <c r="AM614" s="1"/>
    </row>
    <row r="615" spans="3:39" ht="25.35" customHeight="1" x14ac:dyDescent="0.25"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>
        <f>TipoT!C615</f>
        <v>0</v>
      </c>
      <c r="AI615" s="1"/>
      <c r="AJ615" s="1"/>
      <c r="AK615" s="1"/>
      <c r="AL615" s="1"/>
      <c r="AM615" s="1"/>
    </row>
    <row r="616" spans="3:39" ht="25.35" customHeight="1" x14ac:dyDescent="0.25"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>
        <f>TipoT!C616</f>
        <v>0</v>
      </c>
      <c r="AI616" s="1"/>
      <c r="AJ616" s="1"/>
      <c r="AK616" s="1"/>
      <c r="AL616" s="1"/>
      <c r="AM616" s="1"/>
    </row>
    <row r="617" spans="3:39" ht="25.35" customHeight="1" x14ac:dyDescent="0.25"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>
        <f>TipoT!C617</f>
        <v>0</v>
      </c>
      <c r="AI617" s="1"/>
      <c r="AJ617" s="1"/>
      <c r="AK617" s="1"/>
      <c r="AL617" s="1"/>
      <c r="AM617" s="1"/>
    </row>
    <row r="618" spans="3:39" ht="25.35" customHeight="1" x14ac:dyDescent="0.25"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>
        <f>TipoT!C618</f>
        <v>0</v>
      </c>
      <c r="AI618" s="1"/>
      <c r="AJ618" s="1"/>
      <c r="AK618" s="1"/>
      <c r="AL618" s="1"/>
      <c r="AM618" s="1"/>
    </row>
    <row r="619" spans="3:39" ht="25.35" customHeight="1" x14ac:dyDescent="0.25"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>
        <f>TipoT!C619</f>
        <v>0</v>
      </c>
      <c r="AI619" s="1"/>
      <c r="AJ619" s="1"/>
      <c r="AK619" s="1"/>
      <c r="AL619" s="1"/>
      <c r="AM619" s="1"/>
    </row>
    <row r="620" spans="3:39" ht="25.35" customHeight="1" x14ac:dyDescent="0.25"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>
        <f>TipoT!C620</f>
        <v>0</v>
      </c>
      <c r="AI620" s="1"/>
      <c r="AJ620" s="1"/>
      <c r="AK620" s="1"/>
      <c r="AL620" s="1"/>
      <c r="AM620" s="1"/>
    </row>
    <row r="621" spans="3:39" ht="25.35" customHeight="1" x14ac:dyDescent="0.25"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>
        <f>TipoT!C621</f>
        <v>0</v>
      </c>
      <c r="AI621" s="1"/>
      <c r="AJ621" s="1"/>
      <c r="AK621" s="1"/>
      <c r="AL621" s="1"/>
      <c r="AM621" s="1"/>
    </row>
    <row r="622" spans="3:39" ht="25.35" customHeight="1" x14ac:dyDescent="0.25"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>
        <f>TipoT!C622</f>
        <v>0</v>
      </c>
      <c r="AI622" s="1"/>
      <c r="AJ622" s="1"/>
      <c r="AK622" s="1"/>
      <c r="AL622" s="1"/>
      <c r="AM622" s="1"/>
    </row>
    <row r="623" spans="3:39" ht="25.35" customHeight="1" x14ac:dyDescent="0.25"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>
        <f>TipoT!C623</f>
        <v>0</v>
      </c>
      <c r="AI623" s="1"/>
      <c r="AJ623" s="1"/>
      <c r="AK623" s="1"/>
      <c r="AL623" s="1"/>
      <c r="AM623" s="1"/>
    </row>
    <row r="624" spans="3:39" ht="25.35" customHeight="1" x14ac:dyDescent="0.25"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>
        <f>TipoT!C624</f>
        <v>0</v>
      </c>
      <c r="AI624" s="1"/>
      <c r="AJ624" s="1"/>
      <c r="AK624" s="1"/>
      <c r="AL624" s="1"/>
      <c r="AM624" s="1"/>
    </row>
    <row r="625" spans="21:39" ht="25.35" customHeight="1" x14ac:dyDescent="0.25"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>
        <f>TipoT!C625</f>
        <v>0</v>
      </c>
      <c r="AI625" s="1"/>
      <c r="AJ625" s="1"/>
      <c r="AK625" s="1"/>
      <c r="AL625" s="1"/>
      <c r="AM625" s="1"/>
    </row>
    <row r="626" spans="21:39" ht="25.35" customHeight="1" x14ac:dyDescent="0.25"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>
        <f>TipoT!C626</f>
        <v>0</v>
      </c>
      <c r="AI626" s="1"/>
      <c r="AJ626" s="1"/>
      <c r="AK626" s="1"/>
      <c r="AL626" s="1"/>
      <c r="AM626" s="1"/>
    </row>
    <row r="627" spans="21:39" ht="25.35" customHeight="1" x14ac:dyDescent="0.25"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>
        <f>TipoT!C627</f>
        <v>0</v>
      </c>
      <c r="AI627" s="1"/>
      <c r="AJ627" s="1"/>
      <c r="AK627" s="1"/>
      <c r="AL627" s="1"/>
      <c r="AM627" s="1"/>
    </row>
    <row r="628" spans="21:39" ht="25.35" customHeight="1" x14ac:dyDescent="0.25"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>
        <f>TipoT!C628</f>
        <v>0</v>
      </c>
      <c r="AI628" s="1"/>
      <c r="AJ628" s="1"/>
      <c r="AK628" s="1"/>
      <c r="AL628" s="1"/>
      <c r="AM628" s="1"/>
    </row>
    <row r="629" spans="21:39" ht="25.35" customHeight="1" x14ac:dyDescent="0.25"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>
        <f>TipoT!C629</f>
        <v>0</v>
      </c>
      <c r="AI629" s="1"/>
      <c r="AJ629" s="1"/>
      <c r="AK629" s="1"/>
      <c r="AL629" s="1"/>
      <c r="AM629" s="1"/>
    </row>
    <row r="630" spans="21:39" ht="25.35" customHeight="1" x14ac:dyDescent="0.25"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>
        <f>TipoT!C630</f>
        <v>0</v>
      </c>
      <c r="AI630" s="1"/>
      <c r="AJ630" s="1"/>
      <c r="AK630" s="1"/>
      <c r="AL630" s="1"/>
      <c r="AM630" s="1"/>
    </row>
    <row r="631" spans="21:39" ht="25.35" customHeight="1" x14ac:dyDescent="0.25"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>
        <f>TipoT!C631</f>
        <v>0</v>
      </c>
      <c r="AI631" s="1"/>
      <c r="AJ631" s="1"/>
      <c r="AK631" s="1"/>
      <c r="AL631" s="1"/>
      <c r="AM631" s="1"/>
    </row>
    <row r="632" spans="21:39" ht="25.35" customHeight="1" x14ac:dyDescent="0.25"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>
        <f>TipoT!C632</f>
        <v>0</v>
      </c>
      <c r="AI632" s="1"/>
      <c r="AJ632" s="1"/>
      <c r="AK632" s="1"/>
      <c r="AL632" s="1"/>
      <c r="AM632" s="1"/>
    </row>
    <row r="633" spans="21:39" ht="25.35" customHeight="1" x14ac:dyDescent="0.25"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>
        <f>TipoT!C633</f>
        <v>0</v>
      </c>
      <c r="AI633" s="1"/>
      <c r="AJ633" s="1"/>
      <c r="AK633" s="1"/>
      <c r="AL633" s="1"/>
      <c r="AM633" s="1"/>
    </row>
    <row r="634" spans="21:39" ht="25.35" customHeight="1" x14ac:dyDescent="0.25"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>
        <f>TipoT!C634</f>
        <v>0</v>
      </c>
      <c r="AI634" s="1"/>
      <c r="AJ634" s="1"/>
      <c r="AK634" s="1"/>
      <c r="AL634" s="1"/>
      <c r="AM634" s="1"/>
    </row>
    <row r="635" spans="21:39" ht="25.35" customHeight="1" x14ac:dyDescent="0.25"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>
        <f>TipoT!C635</f>
        <v>0</v>
      </c>
      <c r="AI635" s="1"/>
      <c r="AJ635" s="1"/>
      <c r="AK635" s="1"/>
      <c r="AL635" s="1"/>
      <c r="AM635" s="1"/>
    </row>
    <row r="636" spans="21:39" ht="25.35" customHeight="1" x14ac:dyDescent="0.25"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>
        <f>TipoT!C636</f>
        <v>0</v>
      </c>
      <c r="AI636" s="1"/>
      <c r="AJ636" s="1"/>
      <c r="AK636" s="1"/>
      <c r="AL636" s="1"/>
      <c r="AM636" s="1"/>
    </row>
    <row r="637" spans="21:39" ht="25.35" customHeight="1" x14ac:dyDescent="0.25"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>
        <f>TipoT!C637</f>
        <v>0</v>
      </c>
      <c r="AI637" s="1"/>
      <c r="AJ637" s="1"/>
      <c r="AK637" s="1"/>
      <c r="AL637" s="1"/>
      <c r="AM637" s="1"/>
    </row>
    <row r="638" spans="21:39" ht="25.35" customHeight="1" x14ac:dyDescent="0.25"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>
        <f>TipoT!C638</f>
        <v>0</v>
      </c>
      <c r="AI638" s="1"/>
      <c r="AJ638" s="1"/>
      <c r="AK638" s="1"/>
      <c r="AL638" s="1"/>
      <c r="AM638" s="1"/>
    </row>
    <row r="639" spans="21:39" ht="25.35" customHeight="1" x14ac:dyDescent="0.25"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>
        <f>TipoT!C639</f>
        <v>0</v>
      </c>
      <c r="AI639" s="1"/>
      <c r="AJ639" s="1"/>
      <c r="AK639" s="1"/>
      <c r="AL639" s="1"/>
      <c r="AM639" s="1"/>
    </row>
    <row r="640" spans="21:39" ht="25.35" customHeight="1" x14ac:dyDescent="0.25"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>
        <f>TipoT!C640</f>
        <v>0</v>
      </c>
      <c r="AI640" s="1"/>
      <c r="AJ640" s="1"/>
      <c r="AK640" s="1"/>
      <c r="AL640" s="1"/>
      <c r="AM640" s="1"/>
    </row>
    <row r="641" spans="21:39" ht="25.35" customHeight="1" x14ac:dyDescent="0.25"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>
        <f>TipoT!C641</f>
        <v>0</v>
      </c>
      <c r="AI641" s="1"/>
      <c r="AJ641" s="1"/>
      <c r="AK641" s="1"/>
      <c r="AL641" s="1"/>
      <c r="AM641" s="1"/>
    </row>
    <row r="642" spans="21:39" ht="25.35" customHeight="1" x14ac:dyDescent="0.25"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>
        <f>TipoT!C642</f>
        <v>0</v>
      </c>
      <c r="AI642" s="1"/>
      <c r="AJ642" s="1"/>
      <c r="AK642" s="1"/>
      <c r="AL642" s="1"/>
      <c r="AM642" s="1"/>
    </row>
    <row r="643" spans="21:39" ht="25.35" customHeight="1" x14ac:dyDescent="0.25"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>
        <f>TipoT!C643</f>
        <v>0</v>
      </c>
      <c r="AI643" s="1"/>
      <c r="AJ643" s="1"/>
      <c r="AK643" s="1"/>
      <c r="AL643" s="1"/>
      <c r="AM643" s="1"/>
    </row>
    <row r="644" spans="21:39" ht="25.35" customHeight="1" x14ac:dyDescent="0.25"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>
        <f>TipoT!C644</f>
        <v>0</v>
      </c>
      <c r="AI644" s="1"/>
      <c r="AJ644" s="1"/>
      <c r="AK644" s="1"/>
      <c r="AL644" s="1"/>
      <c r="AM644" s="1"/>
    </row>
    <row r="645" spans="21:39" ht="25.35" customHeight="1" x14ac:dyDescent="0.25"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>
        <f>TipoT!C645</f>
        <v>0</v>
      </c>
      <c r="AI645" s="1"/>
      <c r="AJ645" s="1"/>
      <c r="AK645" s="1"/>
      <c r="AL645" s="1"/>
      <c r="AM645" s="1"/>
    </row>
    <row r="646" spans="21:39" ht="25.35" customHeight="1" x14ac:dyDescent="0.25"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>
        <f>TipoT!C646</f>
        <v>0</v>
      </c>
      <c r="AI646" s="1"/>
      <c r="AJ646" s="1"/>
      <c r="AK646" s="1"/>
      <c r="AL646" s="1"/>
      <c r="AM646" s="1"/>
    </row>
    <row r="647" spans="21:39" ht="25.35" customHeight="1" x14ac:dyDescent="0.25"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>
        <f>TipoT!C647</f>
        <v>0</v>
      </c>
      <c r="AI647" s="1"/>
      <c r="AJ647" s="1"/>
      <c r="AK647" s="1"/>
      <c r="AL647" s="1"/>
      <c r="AM647" s="1"/>
    </row>
    <row r="648" spans="21:39" ht="25.35" customHeight="1" x14ac:dyDescent="0.25"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>
        <f>TipoT!C648</f>
        <v>0</v>
      </c>
      <c r="AI648" s="1"/>
      <c r="AJ648" s="1"/>
      <c r="AK648" s="1"/>
      <c r="AL648" s="1"/>
      <c r="AM648" s="1"/>
    </row>
    <row r="649" spans="21:39" ht="25.35" customHeight="1" x14ac:dyDescent="0.25"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>
        <f>TipoT!C649</f>
        <v>0</v>
      </c>
      <c r="AI649" s="1"/>
      <c r="AJ649" s="1"/>
      <c r="AK649" s="1"/>
      <c r="AL649" s="1"/>
      <c r="AM649" s="1"/>
    </row>
    <row r="650" spans="21:39" ht="25.35" customHeight="1" x14ac:dyDescent="0.25"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>
        <f>TipoT!C650</f>
        <v>0</v>
      </c>
      <c r="AI650" s="1"/>
      <c r="AJ650" s="1"/>
      <c r="AK650" s="1"/>
      <c r="AL650" s="1"/>
      <c r="AM650" s="1"/>
    </row>
    <row r="651" spans="21:39" ht="25.35" customHeight="1" x14ac:dyDescent="0.25"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>
        <f>TipoT!C651</f>
        <v>0</v>
      </c>
      <c r="AI651" s="1"/>
      <c r="AJ651" s="1"/>
      <c r="AK651" s="1"/>
      <c r="AL651" s="1"/>
      <c r="AM651" s="1"/>
    </row>
    <row r="652" spans="21:39" ht="25.35" customHeight="1" x14ac:dyDescent="0.25"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>
        <f>TipoT!C652</f>
        <v>0</v>
      </c>
      <c r="AI652" s="1"/>
      <c r="AJ652" s="1"/>
      <c r="AK652" s="1"/>
      <c r="AL652" s="1"/>
      <c r="AM652" s="1"/>
    </row>
    <row r="653" spans="21:39" ht="25.35" customHeight="1" x14ac:dyDescent="0.25"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>
        <f>TipoT!C653</f>
        <v>0</v>
      </c>
      <c r="AI653" s="1"/>
      <c r="AJ653" s="1"/>
      <c r="AK653" s="1"/>
      <c r="AL653" s="1"/>
      <c r="AM653" s="1"/>
    </row>
    <row r="654" spans="21:39" ht="25.35" customHeight="1" x14ac:dyDescent="0.25"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>
        <f>TipoT!C654</f>
        <v>0</v>
      </c>
      <c r="AI654" s="1"/>
      <c r="AJ654" s="1"/>
      <c r="AK654" s="1"/>
      <c r="AL654" s="1"/>
      <c r="AM654" s="1"/>
    </row>
    <row r="655" spans="21:39" ht="25.35" customHeight="1" x14ac:dyDescent="0.25"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>
        <f>TipoT!C655</f>
        <v>0</v>
      </c>
      <c r="AI655" s="1"/>
      <c r="AJ655" s="1"/>
      <c r="AK655" s="1"/>
      <c r="AL655" s="1"/>
      <c r="AM655" s="1"/>
    </row>
    <row r="656" spans="21:39" ht="25.35" customHeight="1" x14ac:dyDescent="0.25"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>
        <f>TipoT!C656</f>
        <v>0</v>
      </c>
      <c r="AI656" s="1"/>
      <c r="AJ656" s="1"/>
      <c r="AK656" s="1"/>
      <c r="AL656" s="1"/>
      <c r="AM656" s="1"/>
    </row>
    <row r="657" spans="21:39" ht="25.35" customHeight="1" x14ac:dyDescent="0.25"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>
        <f>TipoT!C657</f>
        <v>0</v>
      </c>
      <c r="AI657" s="1"/>
      <c r="AJ657" s="1"/>
      <c r="AK657" s="1"/>
      <c r="AL657" s="1"/>
      <c r="AM657" s="1"/>
    </row>
    <row r="658" spans="21:39" ht="25.35" customHeight="1" x14ac:dyDescent="0.25"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>
        <f>TipoT!C658</f>
        <v>0</v>
      </c>
      <c r="AI658" s="1"/>
      <c r="AJ658" s="1"/>
      <c r="AK658" s="1"/>
      <c r="AL658" s="1"/>
      <c r="AM658" s="1"/>
    </row>
    <row r="659" spans="21:39" ht="25.35" customHeight="1" x14ac:dyDescent="0.25"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>
        <f>TipoT!C659</f>
        <v>0</v>
      </c>
      <c r="AI659" s="1"/>
      <c r="AJ659" s="1"/>
      <c r="AK659" s="1"/>
      <c r="AL659" s="1"/>
      <c r="AM659" s="1"/>
    </row>
    <row r="660" spans="21:39" ht="25.35" customHeight="1" x14ac:dyDescent="0.25"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>
        <f>TipoT!C660</f>
        <v>0</v>
      </c>
      <c r="AI660" s="1"/>
      <c r="AJ660" s="1"/>
      <c r="AK660" s="1"/>
      <c r="AL660" s="1"/>
      <c r="AM660" s="1"/>
    </row>
    <row r="661" spans="21:39" ht="25.35" customHeight="1" x14ac:dyDescent="0.25"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>
        <f>TipoT!C661</f>
        <v>0</v>
      </c>
      <c r="AI661" s="1"/>
      <c r="AJ661" s="1"/>
      <c r="AK661" s="1"/>
      <c r="AL661" s="1"/>
      <c r="AM661" s="1"/>
    </row>
    <row r="662" spans="21:39" ht="25.35" customHeight="1" x14ac:dyDescent="0.25"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>
        <f>TipoT!C662</f>
        <v>0</v>
      </c>
      <c r="AI662" s="1"/>
      <c r="AJ662" s="1"/>
      <c r="AK662" s="1"/>
      <c r="AL662" s="1"/>
      <c r="AM662" s="1"/>
    </row>
    <row r="663" spans="21:39" ht="25.35" customHeight="1" x14ac:dyDescent="0.25"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>
        <f>TipoT!C663</f>
        <v>0</v>
      </c>
      <c r="AI663" s="1"/>
      <c r="AJ663" s="1"/>
      <c r="AK663" s="1"/>
      <c r="AL663" s="1"/>
      <c r="AM663" s="1"/>
    </row>
    <row r="664" spans="21:39" ht="25.35" customHeight="1" x14ac:dyDescent="0.25"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>
        <f>TipoT!C664</f>
        <v>0</v>
      </c>
      <c r="AI664" s="1"/>
      <c r="AJ664" s="1"/>
      <c r="AK664" s="1"/>
      <c r="AL664" s="1"/>
      <c r="AM664" s="1"/>
    </row>
    <row r="665" spans="21:39" ht="25.35" customHeight="1" x14ac:dyDescent="0.25"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>
        <f>TipoT!C665</f>
        <v>0</v>
      </c>
      <c r="AI665" s="1"/>
      <c r="AJ665" s="1"/>
      <c r="AK665" s="1"/>
      <c r="AL665" s="1"/>
      <c r="AM665" s="1"/>
    </row>
    <row r="666" spans="21:39" ht="25.35" customHeight="1" x14ac:dyDescent="0.25"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>
        <f>TipoT!C666</f>
        <v>0</v>
      </c>
      <c r="AI666" s="1"/>
      <c r="AJ666" s="1"/>
      <c r="AK666" s="1"/>
      <c r="AL666" s="1"/>
      <c r="AM666" s="1"/>
    </row>
    <row r="667" spans="21:39" ht="25.35" customHeight="1" x14ac:dyDescent="0.25"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>
        <f>TipoT!C667</f>
        <v>0</v>
      </c>
      <c r="AI667" s="1"/>
      <c r="AJ667" s="1"/>
      <c r="AK667" s="1"/>
      <c r="AL667" s="1"/>
      <c r="AM667" s="1"/>
    </row>
    <row r="668" spans="21:39" ht="25.35" customHeight="1" x14ac:dyDescent="0.25"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>
        <f>TipoT!C668</f>
        <v>0</v>
      </c>
      <c r="AI668" s="1"/>
      <c r="AJ668" s="1"/>
      <c r="AK668" s="1"/>
      <c r="AL668" s="1"/>
      <c r="AM668" s="1"/>
    </row>
    <row r="669" spans="21:39" ht="25.35" customHeight="1" x14ac:dyDescent="0.25"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>
        <f>TipoT!C669</f>
        <v>0</v>
      </c>
      <c r="AI669" s="1"/>
      <c r="AJ669" s="1"/>
      <c r="AK669" s="1"/>
      <c r="AL669" s="1"/>
      <c r="AM669" s="1"/>
    </row>
    <row r="670" spans="21:39" ht="25.35" customHeight="1" x14ac:dyDescent="0.25"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>
        <f>TipoT!C670</f>
        <v>0</v>
      </c>
      <c r="AI670" s="1"/>
      <c r="AJ670" s="1"/>
      <c r="AK670" s="1"/>
      <c r="AL670" s="1"/>
      <c r="AM670" s="1"/>
    </row>
    <row r="671" spans="21:39" ht="25.35" customHeight="1" x14ac:dyDescent="0.25"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>
        <f>TipoT!C671</f>
        <v>0</v>
      </c>
      <c r="AI671" s="1"/>
      <c r="AJ671" s="1"/>
      <c r="AK671" s="1"/>
      <c r="AL671" s="1"/>
      <c r="AM671" s="1"/>
    </row>
    <row r="672" spans="21:39" ht="25.35" customHeight="1" x14ac:dyDescent="0.25"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>
        <f>TipoT!C672</f>
        <v>0</v>
      </c>
      <c r="AI672" s="1"/>
      <c r="AJ672" s="1"/>
      <c r="AK672" s="1"/>
      <c r="AL672" s="1"/>
      <c r="AM672" s="1"/>
    </row>
    <row r="673" spans="21:39" ht="25.35" customHeight="1" x14ac:dyDescent="0.25"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>
        <f>TipoT!C673</f>
        <v>0</v>
      </c>
      <c r="AI673" s="1"/>
      <c r="AJ673" s="1"/>
      <c r="AK673" s="1"/>
      <c r="AL673" s="1"/>
      <c r="AM673" s="1"/>
    </row>
    <row r="674" spans="21:39" ht="25.35" customHeight="1" x14ac:dyDescent="0.25"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>
        <f>TipoT!C674</f>
        <v>0</v>
      </c>
      <c r="AI674" s="1"/>
      <c r="AJ674" s="1"/>
      <c r="AK674" s="1"/>
      <c r="AL674" s="1"/>
      <c r="AM674" s="1"/>
    </row>
    <row r="675" spans="21:39" ht="25.35" customHeight="1" x14ac:dyDescent="0.25"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>
        <f>TipoT!C675</f>
        <v>0</v>
      </c>
      <c r="AI675" s="1"/>
      <c r="AJ675" s="1"/>
      <c r="AK675" s="1"/>
      <c r="AL675" s="1"/>
      <c r="AM675" s="1"/>
    </row>
    <row r="676" spans="21:39" ht="25.35" customHeight="1" x14ac:dyDescent="0.25"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>
        <f>TipoT!C676</f>
        <v>0</v>
      </c>
      <c r="AI676" s="1"/>
      <c r="AJ676" s="1"/>
      <c r="AK676" s="1"/>
      <c r="AL676" s="1"/>
      <c r="AM676" s="1"/>
    </row>
    <row r="677" spans="21:39" ht="25.35" customHeight="1" x14ac:dyDescent="0.25"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>
        <f>TipoT!C677</f>
        <v>0</v>
      </c>
      <c r="AI677" s="1"/>
      <c r="AJ677" s="1"/>
      <c r="AK677" s="1"/>
      <c r="AL677" s="1"/>
      <c r="AM677" s="1"/>
    </row>
    <row r="678" spans="21:39" ht="25.35" customHeight="1" x14ac:dyDescent="0.25"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>
        <f>TipoT!C678</f>
        <v>0</v>
      </c>
      <c r="AI678" s="1"/>
      <c r="AJ678" s="1"/>
      <c r="AK678" s="1"/>
      <c r="AL678" s="1"/>
      <c r="AM678" s="1"/>
    </row>
    <row r="679" spans="21:39" ht="25.35" customHeight="1" x14ac:dyDescent="0.25"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>
        <f>TipoT!C679</f>
        <v>0</v>
      </c>
      <c r="AI679" s="1"/>
      <c r="AJ679" s="1"/>
      <c r="AK679" s="1"/>
      <c r="AL679" s="1"/>
      <c r="AM679" s="1"/>
    </row>
    <row r="680" spans="21:39" ht="25.35" customHeight="1" x14ac:dyDescent="0.25"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>
        <f>TipoT!C680</f>
        <v>0</v>
      </c>
      <c r="AI680" s="1"/>
      <c r="AJ680" s="1"/>
      <c r="AK680" s="1"/>
      <c r="AL680" s="1"/>
      <c r="AM680" s="1"/>
    </row>
    <row r="681" spans="21:39" ht="25.35" customHeight="1" x14ac:dyDescent="0.25"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>
        <f>TipoT!C681</f>
        <v>0</v>
      </c>
      <c r="AI681" s="1"/>
      <c r="AJ681" s="1"/>
      <c r="AK681" s="1"/>
      <c r="AL681" s="1"/>
      <c r="AM681" s="1"/>
    </row>
    <row r="682" spans="21:39" ht="25.35" customHeight="1" x14ac:dyDescent="0.25"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>
        <f>TipoT!C682</f>
        <v>0</v>
      </c>
      <c r="AI682" s="1"/>
      <c r="AJ682" s="1"/>
      <c r="AK682" s="1"/>
      <c r="AL682" s="1"/>
      <c r="AM682" s="1"/>
    </row>
    <row r="683" spans="21:39" ht="25.35" customHeight="1" x14ac:dyDescent="0.25"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>
        <f>TipoT!C683</f>
        <v>0</v>
      </c>
      <c r="AI683" s="1"/>
      <c r="AJ683" s="1"/>
      <c r="AK683" s="1"/>
      <c r="AL683" s="1"/>
      <c r="AM683" s="1"/>
    </row>
    <row r="684" spans="21:39" ht="25.35" customHeight="1" x14ac:dyDescent="0.25"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>
        <f>TipoT!C684</f>
        <v>0</v>
      </c>
      <c r="AI684" s="1"/>
      <c r="AJ684" s="1"/>
      <c r="AK684" s="1"/>
      <c r="AL684" s="1"/>
      <c r="AM684" s="1"/>
    </row>
    <row r="685" spans="21:39" ht="25.35" customHeight="1" x14ac:dyDescent="0.25"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>
        <f>TipoT!C685</f>
        <v>0</v>
      </c>
      <c r="AI685" s="1"/>
      <c r="AJ685" s="1"/>
      <c r="AK685" s="1"/>
      <c r="AL685" s="1"/>
      <c r="AM685" s="1"/>
    </row>
    <row r="686" spans="21:39" ht="25.35" customHeight="1" x14ac:dyDescent="0.25"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>
        <f>TipoT!C686</f>
        <v>0</v>
      </c>
      <c r="AI686" s="1"/>
      <c r="AJ686" s="1"/>
      <c r="AK686" s="1"/>
      <c r="AL686" s="1"/>
      <c r="AM686" s="1"/>
    </row>
    <row r="687" spans="21:39" ht="25.35" customHeight="1" x14ac:dyDescent="0.25"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>
        <f>TipoT!C687</f>
        <v>0</v>
      </c>
      <c r="AI687" s="1"/>
      <c r="AJ687" s="1"/>
      <c r="AK687" s="1"/>
      <c r="AL687" s="1"/>
      <c r="AM687" s="1"/>
    </row>
    <row r="688" spans="21:39" ht="25.35" customHeight="1" x14ac:dyDescent="0.25"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>
        <f>TipoT!C688</f>
        <v>0</v>
      </c>
      <c r="AI688" s="1"/>
      <c r="AJ688" s="1"/>
      <c r="AK688" s="1"/>
      <c r="AL688" s="1"/>
      <c r="AM688" s="1"/>
    </row>
    <row r="689" spans="21:39" ht="25.35" customHeight="1" x14ac:dyDescent="0.25"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>
        <f>TipoT!C689</f>
        <v>0</v>
      </c>
      <c r="AI689" s="1"/>
      <c r="AJ689" s="1"/>
      <c r="AK689" s="1"/>
      <c r="AL689" s="1"/>
      <c r="AM689" s="1"/>
    </row>
    <row r="690" spans="21:39" ht="25.35" customHeight="1" x14ac:dyDescent="0.25"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>
        <f>TipoT!C690</f>
        <v>0</v>
      </c>
      <c r="AI690" s="1"/>
      <c r="AJ690" s="1"/>
      <c r="AK690" s="1"/>
      <c r="AL690" s="1"/>
      <c r="AM690" s="1"/>
    </row>
    <row r="691" spans="21:39" ht="25.35" customHeight="1" x14ac:dyDescent="0.25"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>
        <f>TipoT!C691</f>
        <v>0</v>
      </c>
      <c r="AI691" s="1"/>
      <c r="AJ691" s="1"/>
      <c r="AK691" s="1"/>
      <c r="AL691" s="1"/>
      <c r="AM691" s="1"/>
    </row>
    <row r="692" spans="21:39" ht="25.35" customHeight="1" x14ac:dyDescent="0.25"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>
        <f>TipoT!C692</f>
        <v>0</v>
      </c>
      <c r="AI692" s="1"/>
      <c r="AJ692" s="1"/>
      <c r="AK692" s="1"/>
      <c r="AL692" s="1"/>
      <c r="AM692" s="1"/>
    </row>
    <row r="693" spans="21:39" ht="25.35" customHeight="1" x14ac:dyDescent="0.25"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>
        <f>TipoT!C693</f>
        <v>0</v>
      </c>
      <c r="AI693" s="1"/>
      <c r="AJ693" s="1"/>
      <c r="AK693" s="1"/>
      <c r="AL693" s="1"/>
      <c r="AM693" s="1"/>
    </row>
    <row r="694" spans="21:39" ht="25.35" customHeight="1" x14ac:dyDescent="0.25"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>
        <f>TipoT!C694</f>
        <v>0</v>
      </c>
      <c r="AI694" s="1"/>
      <c r="AJ694" s="1"/>
      <c r="AK694" s="1"/>
      <c r="AL694" s="1"/>
      <c r="AM694" s="1"/>
    </row>
    <row r="695" spans="21:39" ht="25.35" customHeight="1" x14ac:dyDescent="0.25"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>
        <f>TipoT!C695</f>
        <v>0</v>
      </c>
      <c r="AI695" s="1"/>
      <c r="AJ695" s="1"/>
      <c r="AK695" s="1"/>
      <c r="AL695" s="1"/>
      <c r="AM695" s="1"/>
    </row>
    <row r="696" spans="21:39" ht="25.35" customHeight="1" x14ac:dyDescent="0.25"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>
        <f>TipoT!C696</f>
        <v>0</v>
      </c>
      <c r="AI696" s="1"/>
      <c r="AJ696" s="1"/>
      <c r="AK696" s="1"/>
      <c r="AL696" s="1"/>
      <c r="AM696" s="1"/>
    </row>
    <row r="697" spans="21:39" ht="25.35" customHeight="1" x14ac:dyDescent="0.25"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>
        <f>TipoT!C697</f>
        <v>0</v>
      </c>
      <c r="AI697" s="1"/>
      <c r="AJ697" s="1"/>
      <c r="AK697" s="1"/>
      <c r="AL697" s="1"/>
      <c r="AM697" s="1"/>
    </row>
    <row r="698" spans="21:39" ht="25.35" customHeight="1" x14ac:dyDescent="0.25"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>
        <f>TipoT!C698</f>
        <v>0</v>
      </c>
      <c r="AI698" s="1"/>
      <c r="AJ698" s="1"/>
      <c r="AK698" s="1"/>
      <c r="AL698" s="1"/>
      <c r="AM698" s="1"/>
    </row>
    <row r="699" spans="21:39" ht="25.35" customHeight="1" x14ac:dyDescent="0.25"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>
        <f>TipoT!C699</f>
        <v>0</v>
      </c>
      <c r="AI699" s="1"/>
      <c r="AJ699" s="1"/>
      <c r="AK699" s="1"/>
      <c r="AL699" s="1"/>
      <c r="AM699" s="1"/>
    </row>
    <row r="700" spans="21:39" ht="25.35" customHeight="1" x14ac:dyDescent="0.25"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>
        <f>TipoT!C700</f>
        <v>0</v>
      </c>
      <c r="AI700" s="1"/>
      <c r="AJ700" s="1"/>
      <c r="AK700" s="1"/>
      <c r="AL700" s="1"/>
      <c r="AM700" s="1"/>
    </row>
    <row r="701" spans="21:39" ht="25.35" customHeight="1" x14ac:dyDescent="0.25"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>
        <f>TipoT!C701</f>
        <v>0</v>
      </c>
      <c r="AI701" s="1"/>
      <c r="AJ701" s="1"/>
      <c r="AK701" s="1"/>
      <c r="AL701" s="1"/>
      <c r="AM701" s="1"/>
    </row>
    <row r="702" spans="21:39" ht="25.35" customHeight="1" x14ac:dyDescent="0.25"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>
        <f>TipoT!C702</f>
        <v>0</v>
      </c>
      <c r="AI702" s="1"/>
      <c r="AJ702" s="1"/>
      <c r="AK702" s="1"/>
      <c r="AL702" s="1"/>
      <c r="AM702" s="1"/>
    </row>
    <row r="703" spans="21:39" ht="25.35" customHeight="1" x14ac:dyDescent="0.25"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>
        <f>TipoT!C703</f>
        <v>0</v>
      </c>
      <c r="AI703" s="1"/>
      <c r="AJ703" s="1"/>
      <c r="AK703" s="1"/>
      <c r="AL703" s="1"/>
      <c r="AM703" s="1"/>
    </row>
    <row r="704" spans="21:39" ht="25.35" customHeight="1" x14ac:dyDescent="0.25"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>
        <f>TipoT!C704</f>
        <v>0</v>
      </c>
      <c r="AI704" s="1"/>
      <c r="AJ704" s="1"/>
      <c r="AK704" s="1"/>
      <c r="AL704" s="1"/>
      <c r="AM704" s="1"/>
    </row>
    <row r="705" spans="21:39" ht="25.35" customHeight="1" x14ac:dyDescent="0.25"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>
        <f>TipoT!C705</f>
        <v>0</v>
      </c>
      <c r="AI705" s="1"/>
      <c r="AJ705" s="1"/>
      <c r="AK705" s="1"/>
      <c r="AL705" s="1"/>
      <c r="AM705" s="1"/>
    </row>
    <row r="706" spans="21:39" ht="25.35" customHeight="1" x14ac:dyDescent="0.25"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>
        <f>TipoT!C706</f>
        <v>0</v>
      </c>
      <c r="AI706" s="1"/>
      <c r="AJ706" s="1"/>
      <c r="AK706" s="1"/>
      <c r="AL706" s="1"/>
      <c r="AM706" s="1"/>
    </row>
    <row r="707" spans="21:39" ht="25.35" customHeight="1" x14ac:dyDescent="0.25"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>
        <f>TipoT!C707</f>
        <v>0</v>
      </c>
      <c r="AI707" s="1"/>
      <c r="AJ707" s="1"/>
      <c r="AK707" s="1"/>
      <c r="AL707" s="1"/>
      <c r="AM707" s="1"/>
    </row>
    <row r="708" spans="21:39" ht="25.35" customHeight="1" x14ac:dyDescent="0.25"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>
        <f>TipoT!C708</f>
        <v>0</v>
      </c>
      <c r="AI708" s="1"/>
      <c r="AJ708" s="1"/>
      <c r="AK708" s="1"/>
      <c r="AL708" s="1"/>
      <c r="AM708" s="1"/>
    </row>
    <row r="709" spans="21:39" ht="25.35" customHeight="1" x14ac:dyDescent="0.25"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>
        <f>TipoT!C709</f>
        <v>0</v>
      </c>
      <c r="AI709" s="1"/>
      <c r="AJ709" s="1"/>
      <c r="AK709" s="1"/>
      <c r="AL709" s="1"/>
      <c r="AM709" s="1"/>
    </row>
    <row r="710" spans="21:39" ht="25.35" customHeight="1" x14ac:dyDescent="0.25"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>
        <f>TipoT!C710</f>
        <v>0</v>
      </c>
      <c r="AI710" s="1"/>
      <c r="AJ710" s="1"/>
      <c r="AK710" s="1"/>
      <c r="AL710" s="1"/>
      <c r="AM710" s="1"/>
    </row>
    <row r="711" spans="21:39" ht="25.35" customHeight="1" x14ac:dyDescent="0.25"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>
        <f>TipoT!C711</f>
        <v>0</v>
      </c>
      <c r="AI711" s="1"/>
      <c r="AJ711" s="1"/>
      <c r="AK711" s="1"/>
      <c r="AL711" s="1"/>
      <c r="AM711" s="1"/>
    </row>
    <row r="712" spans="21:39" ht="25.35" customHeight="1" x14ac:dyDescent="0.25"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>
        <f>TipoT!C712</f>
        <v>0</v>
      </c>
      <c r="AI712" s="1"/>
      <c r="AJ712" s="1"/>
      <c r="AK712" s="1"/>
      <c r="AL712" s="1"/>
      <c r="AM712" s="1"/>
    </row>
    <row r="713" spans="21:39" ht="25.35" customHeight="1" x14ac:dyDescent="0.25"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>
        <f>TipoT!C713</f>
        <v>0</v>
      </c>
      <c r="AI713" s="1"/>
      <c r="AJ713" s="1"/>
      <c r="AK713" s="1"/>
      <c r="AL713" s="1"/>
      <c r="AM713" s="1"/>
    </row>
    <row r="714" spans="21:39" ht="25.35" customHeight="1" x14ac:dyDescent="0.25"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>
        <f>TipoT!C714</f>
        <v>0</v>
      </c>
      <c r="AI714" s="1"/>
      <c r="AJ714" s="1"/>
      <c r="AK714" s="1"/>
      <c r="AL714" s="1"/>
      <c r="AM714" s="1"/>
    </row>
    <row r="715" spans="21:39" ht="25.35" customHeight="1" x14ac:dyDescent="0.25"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>
        <f>TipoT!C715</f>
        <v>0</v>
      </c>
      <c r="AI715" s="1"/>
      <c r="AJ715" s="1"/>
      <c r="AK715" s="1"/>
      <c r="AL715" s="1"/>
      <c r="AM715" s="1"/>
    </row>
    <row r="716" spans="21:39" ht="25.35" customHeight="1" x14ac:dyDescent="0.25"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>
        <f>TipoT!C716</f>
        <v>0</v>
      </c>
      <c r="AI716" s="1"/>
      <c r="AJ716" s="1"/>
      <c r="AK716" s="1"/>
      <c r="AL716" s="1"/>
      <c r="AM716" s="1"/>
    </row>
    <row r="717" spans="21:39" ht="25.35" customHeight="1" x14ac:dyDescent="0.25"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>
        <f>TipoT!C717</f>
        <v>0</v>
      </c>
      <c r="AI717" s="1"/>
      <c r="AJ717" s="1"/>
      <c r="AK717" s="1"/>
      <c r="AL717" s="1"/>
      <c r="AM717" s="1"/>
    </row>
    <row r="718" spans="21:39" ht="25.35" customHeight="1" x14ac:dyDescent="0.25"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>
        <f>TipoT!C718</f>
        <v>0</v>
      </c>
      <c r="AI718" s="1"/>
      <c r="AJ718" s="1"/>
      <c r="AK718" s="1"/>
      <c r="AL718" s="1"/>
      <c r="AM718" s="1"/>
    </row>
    <row r="719" spans="21:39" ht="25.35" customHeight="1" x14ac:dyDescent="0.25"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>
        <f>TipoT!C719</f>
        <v>0</v>
      </c>
      <c r="AI719" s="1"/>
      <c r="AJ719" s="1"/>
      <c r="AK719" s="1"/>
      <c r="AL719" s="1"/>
      <c r="AM719" s="1"/>
    </row>
    <row r="720" spans="21:39" ht="25.35" customHeight="1" x14ac:dyDescent="0.25"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>
        <f>TipoT!C720</f>
        <v>0</v>
      </c>
      <c r="AI720" s="1"/>
      <c r="AJ720" s="1"/>
      <c r="AK720" s="1"/>
      <c r="AL720" s="1"/>
      <c r="AM720" s="1"/>
    </row>
    <row r="721" spans="21:39" ht="25.35" customHeight="1" x14ac:dyDescent="0.25"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>
        <f>TipoT!C721</f>
        <v>0</v>
      </c>
      <c r="AI721" s="1"/>
      <c r="AJ721" s="1"/>
      <c r="AK721" s="1"/>
      <c r="AL721" s="1"/>
      <c r="AM721" s="1"/>
    </row>
    <row r="722" spans="21:39" ht="25.35" customHeight="1" x14ac:dyDescent="0.25"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>
        <f>TipoT!C722</f>
        <v>0</v>
      </c>
      <c r="AI722" s="1"/>
      <c r="AJ722" s="1"/>
      <c r="AK722" s="1"/>
      <c r="AL722" s="1"/>
      <c r="AM722" s="1"/>
    </row>
    <row r="723" spans="21:39" ht="25.35" customHeight="1" x14ac:dyDescent="0.25"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>
        <f>TipoT!C723</f>
        <v>0</v>
      </c>
      <c r="AI723" s="1"/>
      <c r="AJ723" s="1"/>
      <c r="AK723" s="1"/>
      <c r="AL723" s="1"/>
      <c r="AM723" s="1"/>
    </row>
    <row r="724" spans="21:39" ht="25.35" customHeight="1" x14ac:dyDescent="0.25"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>
        <f>TipoT!C724</f>
        <v>0</v>
      </c>
      <c r="AI724" s="1"/>
      <c r="AJ724" s="1"/>
      <c r="AK724" s="1"/>
      <c r="AL724" s="1"/>
      <c r="AM724" s="1"/>
    </row>
    <row r="725" spans="21:39" ht="25.35" customHeight="1" x14ac:dyDescent="0.25"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>
        <f>TipoT!C725</f>
        <v>0</v>
      </c>
      <c r="AI725" s="1"/>
      <c r="AJ725" s="1"/>
      <c r="AK725" s="1"/>
      <c r="AL725" s="1"/>
      <c r="AM725" s="1"/>
    </row>
    <row r="726" spans="21:39" ht="25.35" customHeight="1" x14ac:dyDescent="0.25"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>
        <f>TipoT!C726</f>
        <v>0</v>
      </c>
      <c r="AI726" s="1"/>
      <c r="AJ726" s="1"/>
      <c r="AK726" s="1"/>
      <c r="AL726" s="1"/>
      <c r="AM726" s="1"/>
    </row>
    <row r="727" spans="21:39" ht="25.35" customHeight="1" x14ac:dyDescent="0.25"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>
        <f>TipoT!C727</f>
        <v>0</v>
      </c>
      <c r="AI727" s="1"/>
      <c r="AJ727" s="1"/>
      <c r="AK727" s="1"/>
      <c r="AL727" s="1"/>
      <c r="AM727" s="1"/>
    </row>
    <row r="728" spans="21:39" ht="25.35" customHeight="1" x14ac:dyDescent="0.25"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>
        <f>TipoT!C728</f>
        <v>0</v>
      </c>
      <c r="AI728" s="1"/>
      <c r="AJ728" s="1"/>
      <c r="AK728" s="1"/>
      <c r="AL728" s="1"/>
      <c r="AM728" s="1"/>
    </row>
    <row r="729" spans="21:39" ht="25.35" customHeight="1" x14ac:dyDescent="0.25"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>
        <f>TipoT!C729</f>
        <v>0</v>
      </c>
      <c r="AI729" s="1"/>
      <c r="AJ729" s="1"/>
      <c r="AK729" s="1"/>
      <c r="AL729" s="1"/>
      <c r="AM729" s="1"/>
    </row>
    <row r="730" spans="21:39" ht="25.35" customHeight="1" x14ac:dyDescent="0.25"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>
        <f>TipoT!C730</f>
        <v>0</v>
      </c>
      <c r="AI730" s="1"/>
      <c r="AJ730" s="1"/>
      <c r="AK730" s="1"/>
      <c r="AL730" s="1"/>
      <c r="AM730" s="1"/>
    </row>
    <row r="731" spans="21:39" ht="25.35" customHeight="1" x14ac:dyDescent="0.25"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>
        <f>TipoT!C731</f>
        <v>0</v>
      </c>
      <c r="AI731" s="1"/>
      <c r="AJ731" s="1"/>
      <c r="AK731" s="1"/>
      <c r="AL731" s="1"/>
      <c r="AM731" s="1"/>
    </row>
    <row r="732" spans="21:39" ht="25.35" customHeight="1" x14ac:dyDescent="0.25"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>
        <f>TipoT!C732</f>
        <v>0</v>
      </c>
      <c r="AI732" s="1"/>
      <c r="AJ732" s="1"/>
      <c r="AK732" s="1"/>
      <c r="AL732" s="1"/>
      <c r="AM732" s="1"/>
    </row>
    <row r="733" spans="21:39" ht="25.35" customHeight="1" x14ac:dyDescent="0.25"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>
        <f>TipoT!C733</f>
        <v>0</v>
      </c>
      <c r="AI733" s="1"/>
      <c r="AJ733" s="1"/>
      <c r="AK733" s="1"/>
      <c r="AL733" s="1"/>
      <c r="AM733" s="1"/>
    </row>
    <row r="734" spans="21:39" ht="25.35" customHeight="1" x14ac:dyDescent="0.25"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>
        <f>TipoT!C734</f>
        <v>0</v>
      </c>
      <c r="AI734" s="1"/>
      <c r="AJ734" s="1"/>
      <c r="AK734" s="1"/>
      <c r="AL734" s="1"/>
      <c r="AM734" s="1"/>
    </row>
    <row r="735" spans="21:39" ht="25.35" customHeight="1" x14ac:dyDescent="0.25"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>
        <f>TipoT!C735</f>
        <v>0</v>
      </c>
      <c r="AI735" s="1"/>
      <c r="AJ735" s="1"/>
      <c r="AK735" s="1"/>
      <c r="AL735" s="1"/>
      <c r="AM735" s="1"/>
    </row>
    <row r="736" spans="21:39" ht="25.35" customHeight="1" x14ac:dyDescent="0.25"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>
        <f>TipoT!C736</f>
        <v>0</v>
      </c>
      <c r="AI736" s="1"/>
      <c r="AJ736" s="1"/>
      <c r="AK736" s="1"/>
      <c r="AL736" s="1"/>
      <c r="AM736" s="1"/>
    </row>
    <row r="737" spans="21:39" ht="25.35" customHeight="1" x14ac:dyDescent="0.25"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>
        <f>TipoT!C737</f>
        <v>0</v>
      </c>
      <c r="AI737" s="1"/>
      <c r="AJ737" s="1"/>
      <c r="AK737" s="1"/>
      <c r="AL737" s="1"/>
      <c r="AM737" s="1"/>
    </row>
    <row r="738" spans="21:39" ht="25.35" customHeight="1" x14ac:dyDescent="0.25"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>
        <f>TipoT!C738</f>
        <v>0</v>
      </c>
      <c r="AI738" s="1"/>
      <c r="AJ738" s="1"/>
      <c r="AK738" s="1"/>
      <c r="AL738" s="1"/>
      <c r="AM738" s="1"/>
    </row>
    <row r="739" spans="21:39" ht="25.35" customHeight="1" x14ac:dyDescent="0.25"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>
        <f>TipoT!C739</f>
        <v>0</v>
      </c>
      <c r="AI739" s="1"/>
      <c r="AJ739" s="1"/>
      <c r="AK739" s="1"/>
      <c r="AL739" s="1"/>
      <c r="AM739" s="1"/>
    </row>
    <row r="740" spans="21:39" ht="25.35" customHeight="1" x14ac:dyDescent="0.25"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>
        <f>TipoT!C740</f>
        <v>0</v>
      </c>
      <c r="AI740" s="1"/>
      <c r="AJ740" s="1"/>
      <c r="AK740" s="1"/>
      <c r="AL740" s="1"/>
      <c r="AM740" s="1"/>
    </row>
    <row r="741" spans="21:39" ht="25.35" customHeight="1" x14ac:dyDescent="0.25"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>
        <f>TipoT!C741</f>
        <v>0</v>
      </c>
      <c r="AI741" s="1"/>
      <c r="AJ741" s="1"/>
      <c r="AK741" s="1"/>
      <c r="AL741" s="1"/>
      <c r="AM741" s="1"/>
    </row>
    <row r="742" spans="21:39" ht="25.35" customHeight="1" x14ac:dyDescent="0.25"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>
        <f>TipoT!C742</f>
        <v>0</v>
      </c>
      <c r="AI742" s="1"/>
      <c r="AJ742" s="1"/>
      <c r="AK742" s="1"/>
      <c r="AL742" s="1"/>
      <c r="AM742" s="1"/>
    </row>
    <row r="743" spans="21:39" ht="25.35" customHeight="1" x14ac:dyDescent="0.25"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>
        <f>TipoT!C743</f>
        <v>0</v>
      </c>
      <c r="AI743" s="1"/>
      <c r="AJ743" s="1"/>
      <c r="AK743" s="1"/>
      <c r="AL743" s="1"/>
      <c r="AM743" s="1"/>
    </row>
    <row r="744" spans="21:39" ht="25.35" customHeight="1" x14ac:dyDescent="0.25"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>
        <f>TipoT!C744</f>
        <v>0</v>
      </c>
      <c r="AI744" s="1"/>
      <c r="AJ744" s="1"/>
      <c r="AK744" s="1"/>
      <c r="AL744" s="1"/>
      <c r="AM744" s="1"/>
    </row>
    <row r="745" spans="21:39" ht="25.35" customHeight="1" x14ac:dyDescent="0.25"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>
        <f>TipoT!C745</f>
        <v>0</v>
      </c>
      <c r="AI745" s="1"/>
      <c r="AJ745" s="1"/>
      <c r="AK745" s="1"/>
      <c r="AL745" s="1"/>
      <c r="AM745" s="1"/>
    </row>
    <row r="746" spans="21:39" ht="25.35" customHeight="1" x14ac:dyDescent="0.25"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>
        <f>TipoT!C746</f>
        <v>0</v>
      </c>
      <c r="AI746" s="1"/>
      <c r="AJ746" s="1"/>
      <c r="AK746" s="1"/>
      <c r="AL746" s="1"/>
      <c r="AM746" s="1"/>
    </row>
    <row r="747" spans="21:39" ht="25.35" customHeight="1" x14ac:dyDescent="0.25"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>
        <f>TipoT!C747</f>
        <v>0</v>
      </c>
      <c r="AI747" s="1"/>
      <c r="AJ747" s="1"/>
      <c r="AK747" s="1"/>
      <c r="AL747" s="1"/>
      <c r="AM747" s="1"/>
    </row>
    <row r="748" spans="21:39" ht="25.35" customHeight="1" x14ac:dyDescent="0.25"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>
        <f>TipoT!C748</f>
        <v>0</v>
      </c>
      <c r="AI748" s="1"/>
      <c r="AJ748" s="1"/>
      <c r="AK748" s="1"/>
      <c r="AL748" s="1"/>
      <c r="AM748" s="1"/>
    </row>
    <row r="749" spans="21:39" ht="25.35" customHeight="1" x14ac:dyDescent="0.25"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>
        <f>TipoT!C749</f>
        <v>0</v>
      </c>
      <c r="AI749" s="1"/>
      <c r="AJ749" s="1"/>
      <c r="AK749" s="1"/>
      <c r="AL749" s="1"/>
      <c r="AM749" s="1"/>
    </row>
    <row r="750" spans="21:39" ht="25.35" customHeight="1" x14ac:dyDescent="0.25"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>
        <f>TipoT!C750</f>
        <v>0</v>
      </c>
      <c r="AI750" s="1"/>
      <c r="AJ750" s="1"/>
      <c r="AK750" s="1"/>
      <c r="AL750" s="1"/>
      <c r="AM750" s="1"/>
    </row>
    <row r="751" spans="21:39" ht="25.35" customHeight="1" x14ac:dyDescent="0.25"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>
        <f>TipoT!C751</f>
        <v>0</v>
      </c>
      <c r="AI751" s="1"/>
      <c r="AJ751" s="1"/>
      <c r="AK751" s="1"/>
      <c r="AL751" s="1"/>
      <c r="AM751" s="1"/>
    </row>
    <row r="752" spans="21:39" ht="25.35" customHeight="1" x14ac:dyDescent="0.25"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>
        <f>TipoT!C752</f>
        <v>0</v>
      </c>
      <c r="AI752" s="1"/>
      <c r="AJ752" s="1"/>
      <c r="AK752" s="1"/>
      <c r="AL752" s="1"/>
      <c r="AM752" s="1"/>
    </row>
    <row r="753" spans="21:39" ht="25.35" customHeight="1" x14ac:dyDescent="0.25"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>
        <f>TipoT!C753</f>
        <v>0</v>
      </c>
      <c r="AI753" s="1"/>
      <c r="AJ753" s="1"/>
      <c r="AK753" s="1"/>
      <c r="AL753" s="1"/>
      <c r="AM753" s="1"/>
    </row>
    <row r="754" spans="21:39" ht="25.35" customHeight="1" x14ac:dyDescent="0.25"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>
        <f>TipoT!C754</f>
        <v>0</v>
      </c>
      <c r="AI754" s="1"/>
      <c r="AJ754" s="1"/>
      <c r="AK754" s="1"/>
      <c r="AL754" s="1"/>
      <c r="AM754" s="1"/>
    </row>
    <row r="755" spans="21:39" ht="25.35" customHeight="1" x14ac:dyDescent="0.25"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>
        <f>TipoT!C755</f>
        <v>0</v>
      </c>
      <c r="AI755" s="1"/>
      <c r="AJ755" s="1"/>
      <c r="AK755" s="1"/>
      <c r="AL755" s="1"/>
      <c r="AM755" s="1"/>
    </row>
    <row r="756" spans="21:39" ht="25.35" customHeight="1" x14ac:dyDescent="0.25"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>
        <f>TipoT!C756</f>
        <v>0</v>
      </c>
      <c r="AI756" s="1"/>
      <c r="AJ756" s="1"/>
      <c r="AK756" s="1"/>
      <c r="AL756" s="1"/>
      <c r="AM756" s="1"/>
    </row>
    <row r="757" spans="21:39" ht="25.35" customHeight="1" x14ac:dyDescent="0.25"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>
        <f>TipoT!C757</f>
        <v>0</v>
      </c>
      <c r="AI757" s="1"/>
      <c r="AJ757" s="1"/>
      <c r="AK757" s="1"/>
      <c r="AL757" s="1"/>
      <c r="AM757" s="1"/>
    </row>
    <row r="758" spans="21:39" ht="25.35" customHeight="1" x14ac:dyDescent="0.25"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>
        <f>TipoT!C758</f>
        <v>0</v>
      </c>
      <c r="AI758" s="1"/>
      <c r="AJ758" s="1"/>
      <c r="AK758" s="1"/>
      <c r="AL758" s="1"/>
      <c r="AM758" s="1"/>
    </row>
    <row r="759" spans="21:39" ht="25.35" customHeight="1" x14ac:dyDescent="0.25"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>
        <f>TipoT!C759</f>
        <v>0</v>
      </c>
      <c r="AI759" s="1"/>
      <c r="AJ759" s="1"/>
      <c r="AK759" s="1"/>
      <c r="AL759" s="1"/>
      <c r="AM759" s="1"/>
    </row>
    <row r="760" spans="21:39" ht="25.35" customHeight="1" x14ac:dyDescent="0.25"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>
        <f>TipoT!C760</f>
        <v>0</v>
      </c>
      <c r="AI760" s="1"/>
      <c r="AJ760" s="1"/>
      <c r="AK760" s="1"/>
      <c r="AL760" s="1"/>
      <c r="AM760" s="1"/>
    </row>
    <row r="761" spans="21:39" ht="25.35" customHeight="1" x14ac:dyDescent="0.25"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>
        <f>TipoT!C761</f>
        <v>0</v>
      </c>
      <c r="AI761" s="1"/>
      <c r="AJ761" s="1"/>
      <c r="AK761" s="1"/>
      <c r="AL761" s="1"/>
      <c r="AM761" s="1"/>
    </row>
    <row r="762" spans="21:39" ht="25.35" customHeight="1" x14ac:dyDescent="0.25"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>
        <f>TipoT!C762</f>
        <v>0</v>
      </c>
      <c r="AI762" s="1"/>
      <c r="AJ762" s="1"/>
      <c r="AK762" s="1"/>
      <c r="AL762" s="1"/>
      <c r="AM762" s="1"/>
    </row>
    <row r="763" spans="21:39" ht="25.35" customHeight="1" x14ac:dyDescent="0.25"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>
        <f>TipoT!C763</f>
        <v>0</v>
      </c>
      <c r="AI763" s="1"/>
      <c r="AJ763" s="1"/>
      <c r="AK763" s="1"/>
      <c r="AL763" s="1"/>
      <c r="AM763" s="1"/>
    </row>
    <row r="764" spans="21:39" ht="25.35" customHeight="1" x14ac:dyDescent="0.25"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>
        <f>TipoT!C764</f>
        <v>0</v>
      </c>
      <c r="AI764" s="1"/>
      <c r="AJ764" s="1"/>
      <c r="AK764" s="1"/>
      <c r="AL764" s="1"/>
      <c r="AM764" s="1"/>
    </row>
    <row r="765" spans="21:39" ht="25.35" customHeight="1" x14ac:dyDescent="0.25"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>
        <f>TipoT!C765</f>
        <v>0</v>
      </c>
      <c r="AI765" s="1"/>
      <c r="AJ765" s="1"/>
      <c r="AK765" s="1"/>
      <c r="AL765" s="1"/>
      <c r="AM765" s="1"/>
    </row>
    <row r="766" spans="21:39" ht="25.35" customHeight="1" x14ac:dyDescent="0.25"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>
        <f>TipoT!C766</f>
        <v>0</v>
      </c>
      <c r="AI766" s="1"/>
      <c r="AJ766" s="1"/>
      <c r="AK766" s="1"/>
      <c r="AL766" s="1"/>
      <c r="AM766" s="1"/>
    </row>
    <row r="767" spans="21:39" ht="25.35" customHeight="1" x14ac:dyDescent="0.25"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>
        <f>TipoT!C767</f>
        <v>0</v>
      </c>
      <c r="AI767" s="1"/>
      <c r="AJ767" s="1"/>
      <c r="AK767" s="1"/>
      <c r="AL767" s="1"/>
      <c r="AM767" s="1"/>
    </row>
    <row r="768" spans="21:39" ht="25.35" customHeight="1" x14ac:dyDescent="0.25"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>
        <f>TipoT!C768</f>
        <v>0</v>
      </c>
      <c r="AI768" s="1"/>
      <c r="AJ768" s="1"/>
      <c r="AK768" s="1"/>
      <c r="AL768" s="1"/>
      <c r="AM768" s="1"/>
    </row>
    <row r="769" spans="21:39" ht="25.35" customHeight="1" x14ac:dyDescent="0.25"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>
        <f>TipoT!C769</f>
        <v>0</v>
      </c>
      <c r="AI769" s="1"/>
      <c r="AJ769" s="1"/>
      <c r="AK769" s="1"/>
      <c r="AL769" s="1"/>
      <c r="AM769" s="1"/>
    </row>
    <row r="770" spans="21:39" ht="25.35" customHeight="1" x14ac:dyDescent="0.25"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>
        <f>TipoT!C770</f>
        <v>0</v>
      </c>
      <c r="AI770" s="1"/>
      <c r="AJ770" s="1"/>
      <c r="AK770" s="1"/>
      <c r="AL770" s="1"/>
      <c r="AM770" s="1"/>
    </row>
    <row r="771" spans="21:39" ht="25.35" customHeight="1" x14ac:dyDescent="0.25"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>
        <f>TipoT!C771</f>
        <v>0</v>
      </c>
      <c r="AI771" s="1"/>
      <c r="AJ771" s="1"/>
      <c r="AK771" s="1"/>
      <c r="AL771" s="1"/>
      <c r="AM771" s="1"/>
    </row>
    <row r="772" spans="21:39" ht="25.35" customHeight="1" x14ac:dyDescent="0.25"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>
        <f>TipoT!C772</f>
        <v>0</v>
      </c>
      <c r="AI772" s="1"/>
      <c r="AJ772" s="1"/>
      <c r="AK772" s="1"/>
      <c r="AL772" s="1"/>
      <c r="AM772" s="1"/>
    </row>
    <row r="773" spans="21:39" ht="25.35" customHeight="1" x14ac:dyDescent="0.25"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>
        <f>TipoT!C773</f>
        <v>0</v>
      </c>
      <c r="AI773" s="1"/>
      <c r="AJ773" s="1"/>
      <c r="AK773" s="1"/>
      <c r="AL773" s="1"/>
      <c r="AM773" s="1"/>
    </row>
    <row r="774" spans="21:39" ht="25.35" customHeight="1" x14ac:dyDescent="0.25"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>
        <f>TipoT!C774</f>
        <v>0</v>
      </c>
      <c r="AI774" s="1"/>
      <c r="AJ774" s="1"/>
      <c r="AK774" s="1"/>
      <c r="AL774" s="1"/>
      <c r="AM774" s="1"/>
    </row>
    <row r="775" spans="21:39" ht="25.35" customHeight="1" x14ac:dyDescent="0.25"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>
        <f>TipoT!C775</f>
        <v>0</v>
      </c>
      <c r="AI775" s="1"/>
      <c r="AJ775" s="1"/>
      <c r="AK775" s="1"/>
      <c r="AL775" s="1"/>
      <c r="AM775" s="1"/>
    </row>
    <row r="776" spans="21:39" ht="25.35" customHeight="1" x14ac:dyDescent="0.25"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>
        <f>TipoT!C776</f>
        <v>0</v>
      </c>
      <c r="AI776" s="1"/>
      <c r="AJ776" s="1"/>
      <c r="AK776" s="1"/>
      <c r="AL776" s="1"/>
      <c r="AM776" s="1"/>
    </row>
    <row r="777" spans="21:39" ht="25.35" customHeight="1" x14ac:dyDescent="0.25"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>
        <f>TipoT!C777</f>
        <v>0</v>
      </c>
      <c r="AI777" s="1"/>
      <c r="AJ777" s="1"/>
      <c r="AK777" s="1"/>
      <c r="AL777" s="1"/>
      <c r="AM777" s="1"/>
    </row>
    <row r="778" spans="21:39" ht="25.35" customHeight="1" x14ac:dyDescent="0.25"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>
        <f>TipoT!C778</f>
        <v>0</v>
      </c>
      <c r="AI778" s="1"/>
      <c r="AJ778" s="1"/>
      <c r="AK778" s="1"/>
      <c r="AL778" s="1"/>
      <c r="AM778" s="1"/>
    </row>
    <row r="779" spans="21:39" ht="25.35" customHeight="1" x14ac:dyDescent="0.25"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>
        <f>TipoT!C779</f>
        <v>0</v>
      </c>
      <c r="AI779" s="1"/>
      <c r="AJ779" s="1"/>
      <c r="AK779" s="1"/>
      <c r="AL779" s="1"/>
      <c r="AM779" s="1"/>
    </row>
    <row r="780" spans="21:39" ht="25.35" customHeight="1" x14ac:dyDescent="0.25"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>
        <f>TipoT!C780</f>
        <v>0</v>
      </c>
      <c r="AI780" s="1"/>
      <c r="AJ780" s="1"/>
      <c r="AK780" s="1"/>
      <c r="AL780" s="1"/>
      <c r="AM780" s="1"/>
    </row>
    <row r="781" spans="21:39" ht="25.35" customHeight="1" x14ac:dyDescent="0.25"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>
        <f>TipoT!C781</f>
        <v>0</v>
      </c>
      <c r="AI781" s="1"/>
      <c r="AJ781" s="1"/>
      <c r="AK781" s="1"/>
      <c r="AL781" s="1"/>
      <c r="AM781" s="1"/>
    </row>
    <row r="782" spans="21:39" ht="25.35" customHeight="1" x14ac:dyDescent="0.25"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>
        <f>TipoT!C782</f>
        <v>0</v>
      </c>
      <c r="AI782" s="1"/>
      <c r="AJ782" s="1"/>
      <c r="AK782" s="1"/>
      <c r="AL782" s="1"/>
      <c r="AM782" s="1"/>
    </row>
    <row r="783" spans="21:39" ht="25.35" customHeight="1" x14ac:dyDescent="0.25"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>
        <f>TipoT!C783</f>
        <v>0</v>
      </c>
      <c r="AI783" s="1"/>
      <c r="AJ783" s="1"/>
      <c r="AK783" s="1"/>
      <c r="AL783" s="1"/>
      <c r="AM783" s="1"/>
    </row>
    <row r="784" spans="21:39" ht="25.35" customHeight="1" x14ac:dyDescent="0.25"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>
        <f>TipoT!C784</f>
        <v>0</v>
      </c>
      <c r="AI784" s="1"/>
      <c r="AJ784" s="1"/>
      <c r="AK784" s="1"/>
      <c r="AL784" s="1"/>
      <c r="AM784" s="1"/>
    </row>
    <row r="785" spans="21:39" ht="25.35" customHeight="1" x14ac:dyDescent="0.25"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>
        <f>TipoT!C785</f>
        <v>0</v>
      </c>
      <c r="AI785" s="1"/>
      <c r="AJ785" s="1"/>
      <c r="AK785" s="1"/>
      <c r="AL785" s="1"/>
      <c r="AM785" s="1"/>
    </row>
    <row r="786" spans="21:39" ht="25.35" customHeight="1" x14ac:dyDescent="0.25"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>
        <f>TipoT!C786</f>
        <v>0</v>
      </c>
      <c r="AI786" s="1"/>
      <c r="AJ786" s="1"/>
      <c r="AK786" s="1"/>
      <c r="AL786" s="1"/>
      <c r="AM786" s="1"/>
    </row>
    <row r="787" spans="21:39" ht="25.35" customHeight="1" x14ac:dyDescent="0.25"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>
        <f>TipoT!C787</f>
        <v>0</v>
      </c>
      <c r="AI787" s="1"/>
      <c r="AJ787" s="1"/>
      <c r="AK787" s="1"/>
      <c r="AL787" s="1"/>
      <c r="AM787" s="1"/>
    </row>
    <row r="788" spans="21:39" ht="25.35" customHeight="1" x14ac:dyDescent="0.25"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>
        <f>TipoT!C788</f>
        <v>0</v>
      </c>
      <c r="AI788" s="1"/>
      <c r="AJ788" s="1"/>
      <c r="AK788" s="1"/>
      <c r="AL788" s="1"/>
      <c r="AM788" s="1"/>
    </row>
    <row r="789" spans="21:39" ht="25.35" customHeight="1" x14ac:dyDescent="0.25"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>
        <f>TipoT!C789</f>
        <v>0</v>
      </c>
      <c r="AI789" s="1"/>
      <c r="AJ789" s="1"/>
      <c r="AK789" s="1"/>
      <c r="AL789" s="1"/>
      <c r="AM789" s="1"/>
    </row>
    <row r="790" spans="21:39" ht="25.35" customHeight="1" x14ac:dyDescent="0.25"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>
        <f>TipoT!C790</f>
        <v>0</v>
      </c>
      <c r="AI790" s="1"/>
      <c r="AJ790" s="1"/>
      <c r="AK790" s="1"/>
      <c r="AL790" s="1"/>
      <c r="AM790" s="1"/>
    </row>
    <row r="791" spans="21:39" ht="25.35" customHeight="1" x14ac:dyDescent="0.25"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>
        <f>TipoT!C791</f>
        <v>0</v>
      </c>
      <c r="AI791" s="1"/>
      <c r="AJ791" s="1"/>
      <c r="AK791" s="1"/>
      <c r="AL791" s="1"/>
      <c r="AM791" s="1"/>
    </row>
    <row r="792" spans="21:39" ht="25.35" customHeight="1" x14ac:dyDescent="0.25"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>
        <f>TipoT!C792</f>
        <v>0</v>
      </c>
      <c r="AI792" s="1"/>
      <c r="AJ792" s="1"/>
      <c r="AK792" s="1"/>
      <c r="AL792" s="1"/>
      <c r="AM792" s="1"/>
    </row>
    <row r="793" spans="21:39" ht="25.35" customHeight="1" x14ac:dyDescent="0.25"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>
        <f>TipoT!C793</f>
        <v>0</v>
      </c>
      <c r="AI793" s="1"/>
      <c r="AJ793" s="1"/>
      <c r="AK793" s="1"/>
      <c r="AL793" s="1"/>
      <c r="AM793" s="1"/>
    </row>
    <row r="794" spans="21:39" ht="25.35" customHeight="1" x14ac:dyDescent="0.25"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>
        <f>TipoT!C794</f>
        <v>0</v>
      </c>
      <c r="AI794" s="1"/>
      <c r="AJ794" s="1"/>
      <c r="AK794" s="1"/>
      <c r="AL794" s="1"/>
      <c r="AM794" s="1"/>
    </row>
    <row r="795" spans="21:39" ht="25.35" customHeight="1" x14ac:dyDescent="0.25"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>
        <f>TipoT!C795</f>
        <v>0</v>
      </c>
      <c r="AI795" s="1"/>
      <c r="AJ795" s="1"/>
      <c r="AK795" s="1"/>
      <c r="AL795" s="1"/>
      <c r="AM795" s="1"/>
    </row>
    <row r="796" spans="21:39" ht="25.35" customHeight="1" x14ac:dyDescent="0.25"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>
        <f>TipoT!C796</f>
        <v>0</v>
      </c>
      <c r="AI796" s="1"/>
      <c r="AJ796" s="1"/>
      <c r="AK796" s="1"/>
      <c r="AL796" s="1"/>
      <c r="AM796" s="1"/>
    </row>
    <row r="797" spans="21:39" ht="25.35" customHeight="1" x14ac:dyDescent="0.25"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>
        <f>TipoT!C797</f>
        <v>0</v>
      </c>
      <c r="AI797" s="1"/>
      <c r="AJ797" s="1"/>
      <c r="AK797" s="1"/>
      <c r="AL797" s="1"/>
      <c r="AM797" s="1"/>
    </row>
    <row r="798" spans="21:39" ht="25.35" customHeight="1" x14ac:dyDescent="0.25"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>
        <f>TipoT!C798</f>
        <v>0</v>
      </c>
      <c r="AI798" s="1"/>
      <c r="AJ798" s="1"/>
      <c r="AK798" s="1"/>
      <c r="AL798" s="1"/>
      <c r="AM798" s="1"/>
    </row>
    <row r="799" spans="21:39" ht="25.35" customHeight="1" x14ac:dyDescent="0.25"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>
        <f>TipoT!C799</f>
        <v>0</v>
      </c>
      <c r="AI799" s="1"/>
      <c r="AJ799" s="1"/>
      <c r="AK799" s="1"/>
      <c r="AL799" s="1"/>
      <c r="AM799" s="1"/>
    </row>
    <row r="800" spans="21:39" ht="25.35" customHeight="1" x14ac:dyDescent="0.25"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>
        <f>TipoT!C800</f>
        <v>0</v>
      </c>
      <c r="AI800" s="1"/>
      <c r="AJ800" s="1"/>
      <c r="AK800" s="1"/>
      <c r="AL800" s="1"/>
      <c r="AM800" s="1"/>
    </row>
    <row r="801" spans="21:39" ht="25.35" customHeight="1" x14ac:dyDescent="0.25"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>
        <f>TipoT!C801</f>
        <v>0</v>
      </c>
      <c r="AI801" s="1"/>
      <c r="AJ801" s="1"/>
      <c r="AK801" s="1"/>
      <c r="AL801" s="1"/>
      <c r="AM801" s="1"/>
    </row>
    <row r="802" spans="21:39" ht="25.35" customHeight="1" x14ac:dyDescent="0.25"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>
        <f>TipoT!C802</f>
        <v>0</v>
      </c>
      <c r="AI802" s="1"/>
      <c r="AJ802" s="1"/>
      <c r="AK802" s="1"/>
      <c r="AL802" s="1"/>
      <c r="AM802" s="1"/>
    </row>
    <row r="803" spans="21:39" ht="25.35" customHeight="1" x14ac:dyDescent="0.25"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>
        <f>TipoT!C803</f>
        <v>0</v>
      </c>
      <c r="AI803" s="1"/>
      <c r="AJ803" s="1"/>
      <c r="AK803" s="1"/>
      <c r="AL803" s="1"/>
      <c r="AM803" s="1"/>
    </row>
    <row r="804" spans="21:39" ht="25.35" customHeight="1" x14ac:dyDescent="0.25"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>
        <f>TipoT!C804</f>
        <v>0</v>
      </c>
      <c r="AI804" s="1"/>
      <c r="AJ804" s="1"/>
      <c r="AK804" s="1"/>
      <c r="AL804" s="1"/>
      <c r="AM804" s="1"/>
    </row>
    <row r="805" spans="21:39" ht="25.35" customHeight="1" x14ac:dyDescent="0.25"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>
        <f>TipoT!C805</f>
        <v>0</v>
      </c>
      <c r="AI805" s="1"/>
      <c r="AJ805" s="1"/>
      <c r="AK805" s="1"/>
      <c r="AL805" s="1"/>
      <c r="AM805" s="1"/>
    </row>
    <row r="806" spans="21:39" ht="25.35" customHeight="1" x14ac:dyDescent="0.25"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>
        <f>TipoT!C806</f>
        <v>0</v>
      </c>
      <c r="AI806" s="1"/>
      <c r="AJ806" s="1"/>
      <c r="AK806" s="1"/>
      <c r="AL806" s="1"/>
      <c r="AM806" s="1"/>
    </row>
    <row r="807" spans="21:39" ht="25.35" customHeight="1" x14ac:dyDescent="0.25"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>
        <f>TipoT!C807</f>
        <v>0</v>
      </c>
      <c r="AI807" s="1"/>
      <c r="AJ807" s="1"/>
      <c r="AK807" s="1"/>
      <c r="AL807" s="1"/>
      <c r="AM807" s="1"/>
    </row>
    <row r="808" spans="21:39" ht="25.35" customHeight="1" x14ac:dyDescent="0.25"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>
        <f>TipoT!C808</f>
        <v>0</v>
      </c>
      <c r="AI808" s="1"/>
      <c r="AJ808" s="1"/>
      <c r="AK808" s="1"/>
      <c r="AL808" s="1"/>
      <c r="AM808" s="1"/>
    </row>
    <row r="809" spans="21:39" ht="25.35" customHeight="1" x14ac:dyDescent="0.25"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>
        <f>TipoT!C809</f>
        <v>0</v>
      </c>
      <c r="AI809" s="1"/>
      <c r="AJ809" s="1"/>
      <c r="AK809" s="1"/>
      <c r="AL809" s="1"/>
      <c r="AM809" s="1"/>
    </row>
    <row r="810" spans="21:39" ht="25.35" customHeight="1" x14ac:dyDescent="0.25"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>
        <f>TipoT!C810</f>
        <v>0</v>
      </c>
      <c r="AI810" s="1"/>
      <c r="AJ810" s="1"/>
      <c r="AK810" s="1"/>
      <c r="AL810" s="1"/>
      <c r="AM810" s="1"/>
    </row>
    <row r="811" spans="21:39" ht="25.35" customHeight="1" x14ac:dyDescent="0.25"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>
        <f>TipoT!C811</f>
        <v>0</v>
      </c>
      <c r="AI811" s="1"/>
      <c r="AJ811" s="1"/>
      <c r="AK811" s="1"/>
      <c r="AL811" s="1"/>
      <c r="AM811" s="1"/>
    </row>
    <row r="812" spans="21:39" ht="25.35" customHeight="1" x14ac:dyDescent="0.25"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>
        <f>TipoT!C812</f>
        <v>0</v>
      </c>
      <c r="AI812" s="1"/>
      <c r="AJ812" s="1"/>
      <c r="AK812" s="1"/>
      <c r="AL812" s="1"/>
      <c r="AM812" s="1"/>
    </row>
    <row r="813" spans="21:39" ht="25.35" customHeight="1" x14ac:dyDescent="0.25"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>
        <f>TipoT!C813</f>
        <v>0</v>
      </c>
      <c r="AI813" s="1"/>
      <c r="AJ813" s="1"/>
      <c r="AK813" s="1"/>
      <c r="AL813" s="1"/>
      <c r="AM813" s="1"/>
    </row>
    <row r="814" spans="21:39" ht="25.35" customHeight="1" x14ac:dyDescent="0.25"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>
        <f>TipoT!C814</f>
        <v>0</v>
      </c>
      <c r="AI814" s="1"/>
      <c r="AJ814" s="1"/>
      <c r="AK814" s="1"/>
      <c r="AL814" s="1"/>
      <c r="AM814" s="1"/>
    </row>
    <row r="815" spans="21:39" ht="25.35" customHeight="1" x14ac:dyDescent="0.25"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>
        <f>TipoT!C815</f>
        <v>0</v>
      </c>
      <c r="AI815" s="1"/>
      <c r="AJ815" s="1"/>
      <c r="AK815" s="1"/>
      <c r="AL815" s="1"/>
      <c r="AM815" s="1"/>
    </row>
    <row r="816" spans="21:39" ht="25.35" customHeight="1" x14ac:dyDescent="0.25"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>
        <f>TipoT!C816</f>
        <v>0</v>
      </c>
      <c r="AI816" s="1"/>
      <c r="AJ816" s="1"/>
      <c r="AK816" s="1"/>
      <c r="AL816" s="1"/>
      <c r="AM816" s="1"/>
    </row>
    <row r="817" spans="21:39" ht="25.35" customHeight="1" x14ac:dyDescent="0.25"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>
        <f>TipoT!C817</f>
        <v>0</v>
      </c>
      <c r="AI817" s="1"/>
      <c r="AJ817" s="1"/>
      <c r="AK817" s="1"/>
      <c r="AL817" s="1"/>
      <c r="AM817" s="1"/>
    </row>
    <row r="818" spans="21:39" ht="25.35" customHeight="1" x14ac:dyDescent="0.25"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>
        <f>TipoT!C818</f>
        <v>0</v>
      </c>
      <c r="AI818" s="1"/>
      <c r="AJ818" s="1"/>
      <c r="AK818" s="1"/>
      <c r="AL818" s="1"/>
      <c r="AM818" s="1"/>
    </row>
    <row r="819" spans="21:39" ht="25.35" customHeight="1" x14ac:dyDescent="0.25"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>
        <f>TipoT!C819</f>
        <v>0</v>
      </c>
      <c r="AI819" s="1"/>
      <c r="AJ819" s="1"/>
      <c r="AK819" s="1"/>
      <c r="AL819" s="1"/>
      <c r="AM819" s="1"/>
    </row>
    <row r="820" spans="21:39" ht="25.35" customHeight="1" x14ac:dyDescent="0.25"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>
        <f>TipoT!C820</f>
        <v>0</v>
      </c>
      <c r="AI820" s="1"/>
      <c r="AJ820" s="1"/>
      <c r="AK820" s="1"/>
      <c r="AL820" s="1"/>
      <c r="AM820" s="1"/>
    </row>
    <row r="821" spans="21:39" ht="25.35" customHeight="1" x14ac:dyDescent="0.25"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>
        <f>TipoT!C821</f>
        <v>0</v>
      </c>
      <c r="AI821" s="1"/>
      <c r="AJ821" s="1"/>
      <c r="AK821" s="1"/>
      <c r="AL821" s="1"/>
      <c r="AM821" s="1"/>
    </row>
    <row r="822" spans="21:39" ht="25.35" customHeight="1" x14ac:dyDescent="0.25"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>
        <f>TipoT!C822</f>
        <v>0</v>
      </c>
      <c r="AI822" s="1"/>
      <c r="AJ822" s="1"/>
      <c r="AK822" s="1"/>
      <c r="AL822" s="1"/>
      <c r="AM822" s="1"/>
    </row>
    <row r="823" spans="21:39" ht="25.35" customHeight="1" x14ac:dyDescent="0.25"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>
        <f>TipoT!C823</f>
        <v>0</v>
      </c>
      <c r="AI823" s="1"/>
      <c r="AJ823" s="1"/>
      <c r="AK823" s="1"/>
      <c r="AL823" s="1"/>
      <c r="AM823" s="1"/>
    </row>
    <row r="824" spans="21:39" ht="25.35" customHeight="1" x14ac:dyDescent="0.25"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>
        <f>TipoT!C824</f>
        <v>0</v>
      </c>
      <c r="AI824" s="1"/>
      <c r="AJ824" s="1"/>
      <c r="AK824" s="1"/>
      <c r="AL824" s="1"/>
      <c r="AM824" s="1"/>
    </row>
    <row r="825" spans="21:39" ht="25.35" customHeight="1" x14ac:dyDescent="0.25"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>
        <f>TipoT!C825</f>
        <v>0</v>
      </c>
      <c r="AI825" s="1"/>
      <c r="AJ825" s="1"/>
      <c r="AK825" s="1"/>
      <c r="AL825" s="1"/>
      <c r="AM825" s="1"/>
    </row>
    <row r="826" spans="21:39" ht="25.35" customHeight="1" x14ac:dyDescent="0.25"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>
        <f>TipoT!C826</f>
        <v>0</v>
      </c>
      <c r="AI826" s="1"/>
      <c r="AJ826" s="1"/>
      <c r="AK826" s="1"/>
      <c r="AL826" s="1"/>
      <c r="AM826" s="1"/>
    </row>
    <row r="827" spans="21:39" ht="25.35" customHeight="1" x14ac:dyDescent="0.25"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>
        <f>TipoT!C827</f>
        <v>0</v>
      </c>
      <c r="AI827" s="1"/>
      <c r="AJ827" s="1"/>
      <c r="AK827" s="1"/>
      <c r="AL827" s="1"/>
      <c r="AM827" s="1"/>
    </row>
    <row r="828" spans="21:39" ht="25.35" customHeight="1" x14ac:dyDescent="0.25"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>
        <f>TipoT!C828</f>
        <v>0</v>
      </c>
      <c r="AI828" s="1"/>
      <c r="AJ828" s="1"/>
      <c r="AK828" s="1"/>
      <c r="AL828" s="1"/>
      <c r="AM828" s="1"/>
    </row>
    <row r="829" spans="21:39" ht="25.35" customHeight="1" x14ac:dyDescent="0.25"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>
        <f>TipoT!C829</f>
        <v>0</v>
      </c>
      <c r="AI829" s="1"/>
      <c r="AJ829" s="1"/>
      <c r="AK829" s="1"/>
      <c r="AL829" s="1"/>
      <c r="AM829" s="1"/>
    </row>
    <row r="830" spans="21:39" ht="25.35" customHeight="1" x14ac:dyDescent="0.25"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>
        <f>TipoT!C830</f>
        <v>0</v>
      </c>
      <c r="AI830" s="1"/>
      <c r="AJ830" s="1"/>
      <c r="AK830" s="1"/>
      <c r="AL830" s="1"/>
      <c r="AM830" s="1"/>
    </row>
    <row r="831" spans="21:39" ht="25.35" customHeight="1" x14ac:dyDescent="0.25"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>
        <f>TipoT!C831</f>
        <v>0</v>
      </c>
      <c r="AI831" s="1"/>
      <c r="AJ831" s="1"/>
      <c r="AK831" s="1"/>
      <c r="AL831" s="1"/>
      <c r="AM831" s="1"/>
    </row>
    <row r="832" spans="21:39" ht="25.35" customHeight="1" x14ac:dyDescent="0.25"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>
        <f>TipoT!C832</f>
        <v>0</v>
      </c>
      <c r="AI832" s="1"/>
      <c r="AJ832" s="1"/>
      <c r="AK832" s="1"/>
      <c r="AL832" s="1"/>
      <c r="AM832" s="1"/>
    </row>
    <row r="833" spans="21:39" ht="25.35" customHeight="1" x14ac:dyDescent="0.25"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>
        <f>TipoT!C833</f>
        <v>0</v>
      </c>
      <c r="AI833" s="1"/>
      <c r="AJ833" s="1"/>
      <c r="AK833" s="1"/>
      <c r="AL833" s="1"/>
      <c r="AM833" s="1"/>
    </row>
    <row r="834" spans="21:39" ht="25.35" customHeight="1" x14ac:dyDescent="0.25"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>
        <f>TipoT!C834</f>
        <v>0</v>
      </c>
      <c r="AI834" s="1"/>
      <c r="AJ834" s="1"/>
      <c r="AK834" s="1"/>
      <c r="AL834" s="1"/>
      <c r="AM834" s="1"/>
    </row>
    <row r="835" spans="21:39" ht="25.35" customHeight="1" x14ac:dyDescent="0.25"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>
        <f>TipoT!C835</f>
        <v>0</v>
      </c>
      <c r="AI835" s="1"/>
      <c r="AJ835" s="1"/>
      <c r="AK835" s="1"/>
      <c r="AL835" s="1"/>
      <c r="AM835" s="1"/>
    </row>
    <row r="836" spans="21:39" ht="25.35" customHeight="1" x14ac:dyDescent="0.25"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>
        <f>TipoT!C836</f>
        <v>0</v>
      </c>
      <c r="AI836" s="1"/>
      <c r="AJ836" s="1"/>
      <c r="AK836" s="1"/>
      <c r="AL836" s="1"/>
      <c r="AM836" s="1"/>
    </row>
    <row r="837" spans="21:39" ht="25.35" customHeight="1" x14ac:dyDescent="0.25"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>
        <f>TipoT!C837</f>
        <v>0</v>
      </c>
      <c r="AI837" s="1"/>
      <c r="AJ837" s="1"/>
      <c r="AK837" s="1"/>
      <c r="AL837" s="1"/>
      <c r="AM837" s="1"/>
    </row>
    <row r="838" spans="21:39" ht="25.35" customHeight="1" x14ac:dyDescent="0.25"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>
        <f>TipoT!C838</f>
        <v>0</v>
      </c>
      <c r="AI838" s="1"/>
      <c r="AJ838" s="1"/>
      <c r="AK838" s="1"/>
      <c r="AL838" s="1"/>
      <c r="AM838" s="1"/>
    </row>
    <row r="839" spans="21:39" ht="25.35" customHeight="1" x14ac:dyDescent="0.25"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>
        <f>TipoT!C839</f>
        <v>0</v>
      </c>
      <c r="AI839" s="1"/>
      <c r="AJ839" s="1"/>
      <c r="AK839" s="1"/>
      <c r="AL839" s="1"/>
      <c r="AM839" s="1"/>
    </row>
    <row r="840" spans="21:39" ht="25.35" customHeight="1" x14ac:dyDescent="0.25"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>
        <f>TipoT!C840</f>
        <v>0</v>
      </c>
      <c r="AI840" s="1"/>
      <c r="AJ840" s="1"/>
      <c r="AK840" s="1"/>
      <c r="AL840" s="1"/>
      <c r="AM840" s="1"/>
    </row>
    <row r="841" spans="21:39" ht="25.35" customHeight="1" x14ac:dyDescent="0.25"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>
        <f>TipoT!C841</f>
        <v>0</v>
      </c>
      <c r="AI841" s="1"/>
      <c r="AJ841" s="1"/>
      <c r="AK841" s="1"/>
      <c r="AL841" s="1"/>
      <c r="AM841" s="1"/>
    </row>
    <row r="842" spans="21:39" ht="25.35" customHeight="1" x14ac:dyDescent="0.25"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>
        <f>TipoT!C842</f>
        <v>0</v>
      </c>
      <c r="AI842" s="1"/>
      <c r="AJ842" s="1"/>
      <c r="AK842" s="1"/>
      <c r="AL842" s="1"/>
      <c r="AM842" s="1"/>
    </row>
    <row r="843" spans="21:39" ht="25.35" customHeight="1" x14ac:dyDescent="0.25"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>
        <f>TipoT!C843</f>
        <v>0</v>
      </c>
      <c r="AI843" s="1"/>
      <c r="AJ843" s="1"/>
      <c r="AK843" s="1"/>
      <c r="AL843" s="1"/>
      <c r="AM843" s="1"/>
    </row>
    <row r="844" spans="21:39" ht="25.35" customHeight="1" x14ac:dyDescent="0.25"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>
        <f>TipoT!C844</f>
        <v>0</v>
      </c>
      <c r="AI844" s="1"/>
      <c r="AJ844" s="1"/>
      <c r="AK844" s="1"/>
      <c r="AL844" s="1"/>
      <c r="AM844" s="1"/>
    </row>
    <row r="845" spans="21:39" ht="25.35" customHeight="1" x14ac:dyDescent="0.25"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>
        <f>TipoT!C845</f>
        <v>0</v>
      </c>
      <c r="AI845" s="1"/>
      <c r="AJ845" s="1"/>
      <c r="AK845" s="1"/>
      <c r="AL845" s="1"/>
      <c r="AM845" s="1"/>
    </row>
    <row r="846" spans="21:39" ht="25.35" customHeight="1" x14ac:dyDescent="0.25"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>
        <f>TipoT!C846</f>
        <v>0</v>
      </c>
      <c r="AI846" s="1"/>
      <c r="AJ846" s="1"/>
      <c r="AK846" s="1"/>
      <c r="AL846" s="1"/>
      <c r="AM846" s="1"/>
    </row>
    <row r="847" spans="21:39" ht="25.35" customHeight="1" x14ac:dyDescent="0.25"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>
        <f>TipoT!C847</f>
        <v>0</v>
      </c>
      <c r="AI847" s="1"/>
      <c r="AJ847" s="1"/>
      <c r="AK847" s="1"/>
      <c r="AL847" s="1"/>
      <c r="AM847" s="1"/>
    </row>
    <row r="848" spans="21:39" ht="25.35" customHeight="1" x14ac:dyDescent="0.25"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>
        <f>TipoT!C848</f>
        <v>0</v>
      </c>
      <c r="AI848" s="1"/>
      <c r="AJ848" s="1"/>
      <c r="AK848" s="1"/>
      <c r="AL848" s="1"/>
      <c r="AM848" s="1"/>
    </row>
    <row r="849" spans="21:39" ht="25.35" customHeight="1" x14ac:dyDescent="0.25"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>
        <f>TipoT!C849</f>
        <v>0</v>
      </c>
      <c r="AI849" s="1"/>
      <c r="AJ849" s="1"/>
      <c r="AK849" s="1"/>
      <c r="AL849" s="1"/>
      <c r="AM849" s="1"/>
    </row>
    <row r="850" spans="21:39" ht="25.35" customHeight="1" x14ac:dyDescent="0.25"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>
        <f>TipoT!C850</f>
        <v>0</v>
      </c>
      <c r="AI850" s="1"/>
      <c r="AJ850" s="1"/>
      <c r="AK850" s="1"/>
      <c r="AL850" s="1"/>
      <c r="AM850" s="1"/>
    </row>
    <row r="851" spans="21:39" ht="25.35" customHeight="1" x14ac:dyDescent="0.25"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>
        <f>TipoT!C851</f>
        <v>0</v>
      </c>
      <c r="AI851" s="1"/>
      <c r="AJ851" s="1"/>
      <c r="AK851" s="1"/>
      <c r="AL851" s="1"/>
      <c r="AM851" s="1"/>
    </row>
    <row r="852" spans="21:39" ht="25.35" customHeight="1" x14ac:dyDescent="0.25"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>
        <f>TipoT!C852</f>
        <v>0</v>
      </c>
      <c r="AI852" s="1"/>
      <c r="AJ852" s="1"/>
      <c r="AK852" s="1"/>
      <c r="AL852" s="1"/>
      <c r="AM852" s="1"/>
    </row>
    <row r="853" spans="21:39" ht="25.35" customHeight="1" x14ac:dyDescent="0.25"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>
        <f>TipoT!C853</f>
        <v>0</v>
      </c>
      <c r="AI853" s="1"/>
      <c r="AJ853" s="1"/>
      <c r="AK853" s="1"/>
      <c r="AL853" s="1"/>
      <c r="AM853" s="1"/>
    </row>
    <row r="854" spans="21:39" ht="25.35" customHeight="1" x14ac:dyDescent="0.25"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>
        <f>TipoT!C854</f>
        <v>0</v>
      </c>
      <c r="AI854" s="1"/>
      <c r="AJ854" s="1"/>
      <c r="AK854" s="1"/>
      <c r="AL854" s="1"/>
      <c r="AM854" s="1"/>
    </row>
    <row r="855" spans="21:39" ht="25.35" customHeight="1" x14ac:dyDescent="0.25"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>
        <f>TipoT!C855</f>
        <v>0</v>
      </c>
      <c r="AI855" s="1"/>
      <c r="AJ855" s="1"/>
      <c r="AK855" s="1"/>
      <c r="AL855" s="1"/>
      <c r="AM855" s="1"/>
    </row>
    <row r="856" spans="21:39" ht="25.35" customHeight="1" x14ac:dyDescent="0.25"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>
        <f>TipoT!C856</f>
        <v>0</v>
      </c>
      <c r="AI856" s="1"/>
      <c r="AJ856" s="1"/>
      <c r="AK856" s="1"/>
      <c r="AL856" s="1"/>
      <c r="AM856" s="1"/>
    </row>
    <row r="857" spans="21:39" ht="25.35" customHeight="1" x14ac:dyDescent="0.25"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>
        <f>TipoT!C857</f>
        <v>0</v>
      </c>
      <c r="AI857" s="1"/>
      <c r="AJ857" s="1"/>
      <c r="AK857" s="1"/>
      <c r="AL857" s="1"/>
      <c r="AM857" s="1"/>
    </row>
    <row r="858" spans="21:39" ht="25.35" customHeight="1" x14ac:dyDescent="0.25"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>
        <f>TipoT!C858</f>
        <v>0</v>
      </c>
      <c r="AI858" s="1"/>
      <c r="AJ858" s="1"/>
      <c r="AK858" s="1"/>
      <c r="AL858" s="1"/>
      <c r="AM858" s="1"/>
    </row>
    <row r="859" spans="21:39" ht="25.35" customHeight="1" x14ac:dyDescent="0.25"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>
        <f>TipoT!C859</f>
        <v>0</v>
      </c>
      <c r="AI859" s="1"/>
      <c r="AJ859" s="1"/>
      <c r="AK859" s="1"/>
      <c r="AL859" s="1"/>
      <c r="AM859" s="1"/>
    </row>
    <row r="860" spans="21:39" ht="25.35" customHeight="1" x14ac:dyDescent="0.25"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>
        <f>TipoT!C860</f>
        <v>0</v>
      </c>
      <c r="AI860" s="1"/>
      <c r="AJ860" s="1"/>
      <c r="AK860" s="1"/>
      <c r="AL860" s="1"/>
      <c r="AM860" s="1"/>
    </row>
    <row r="861" spans="21:39" ht="25.35" customHeight="1" x14ac:dyDescent="0.25"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>
        <f>TipoT!C861</f>
        <v>0</v>
      </c>
      <c r="AI861" s="1"/>
      <c r="AJ861" s="1"/>
      <c r="AK861" s="1"/>
      <c r="AL861" s="1"/>
      <c r="AM861" s="1"/>
    </row>
    <row r="862" spans="21:39" ht="25.35" customHeight="1" x14ac:dyDescent="0.25"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>
        <f>TipoT!C862</f>
        <v>0</v>
      </c>
      <c r="AI862" s="1"/>
      <c r="AJ862" s="1"/>
      <c r="AK862" s="1"/>
      <c r="AL862" s="1"/>
      <c r="AM862" s="1"/>
    </row>
    <row r="863" spans="21:39" ht="25.35" customHeight="1" x14ac:dyDescent="0.25"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>
        <f>TipoT!C863</f>
        <v>0</v>
      </c>
      <c r="AI863" s="1"/>
      <c r="AJ863" s="1"/>
      <c r="AK863" s="1"/>
      <c r="AL863" s="1"/>
      <c r="AM863" s="1"/>
    </row>
    <row r="864" spans="21:39" ht="25.35" customHeight="1" x14ac:dyDescent="0.25"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>
        <f>TipoT!C864</f>
        <v>0</v>
      </c>
      <c r="AI864" s="1"/>
      <c r="AJ864" s="1"/>
      <c r="AK864" s="1"/>
      <c r="AL864" s="1"/>
      <c r="AM864" s="1"/>
    </row>
    <row r="865" spans="21:39" ht="25.35" customHeight="1" x14ac:dyDescent="0.25"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>
        <f>TipoT!C865</f>
        <v>0</v>
      </c>
      <c r="AI865" s="1"/>
      <c r="AJ865" s="1"/>
      <c r="AK865" s="1"/>
      <c r="AL865" s="1"/>
      <c r="AM865" s="1"/>
    </row>
    <row r="866" spans="21:39" ht="25.35" customHeight="1" x14ac:dyDescent="0.25"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>
        <f>TipoT!C866</f>
        <v>0</v>
      </c>
      <c r="AI866" s="1"/>
      <c r="AJ866" s="1"/>
      <c r="AK866" s="1"/>
      <c r="AL866" s="1"/>
      <c r="AM866" s="1"/>
    </row>
    <row r="867" spans="21:39" ht="25.35" customHeight="1" x14ac:dyDescent="0.25"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>
        <f>TipoT!C867</f>
        <v>0</v>
      </c>
      <c r="AI867" s="1"/>
      <c r="AJ867" s="1"/>
      <c r="AK867" s="1"/>
      <c r="AL867" s="1"/>
      <c r="AM867" s="1"/>
    </row>
    <row r="868" spans="21:39" ht="25.35" customHeight="1" x14ac:dyDescent="0.25"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>
        <f>TipoT!C868</f>
        <v>0</v>
      </c>
      <c r="AI868" s="1"/>
      <c r="AJ868" s="1"/>
      <c r="AK868" s="1"/>
      <c r="AL868" s="1"/>
      <c r="AM868" s="1"/>
    </row>
    <row r="869" spans="21:39" ht="25.35" customHeight="1" x14ac:dyDescent="0.25"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>
        <f>TipoT!C869</f>
        <v>0</v>
      </c>
      <c r="AI869" s="1"/>
      <c r="AJ869" s="1"/>
      <c r="AK869" s="1"/>
      <c r="AL869" s="1"/>
      <c r="AM869" s="1"/>
    </row>
    <row r="870" spans="21:39" ht="25.35" customHeight="1" x14ac:dyDescent="0.25"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>
        <f>TipoT!C870</f>
        <v>0</v>
      </c>
      <c r="AI870" s="1"/>
      <c r="AJ870" s="1"/>
      <c r="AK870" s="1"/>
      <c r="AL870" s="1"/>
      <c r="AM870" s="1"/>
    </row>
    <row r="871" spans="21:39" ht="25.35" customHeight="1" x14ac:dyDescent="0.25"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>
        <f>TipoT!C871</f>
        <v>0</v>
      </c>
      <c r="AI871" s="1"/>
      <c r="AJ871" s="1"/>
      <c r="AK871" s="1"/>
      <c r="AL871" s="1"/>
      <c r="AM871" s="1"/>
    </row>
    <row r="872" spans="21:39" ht="25.35" customHeight="1" x14ac:dyDescent="0.25"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>
        <f>TipoT!C872</f>
        <v>0</v>
      </c>
      <c r="AI872" s="1"/>
      <c r="AJ872" s="1"/>
      <c r="AK872" s="1"/>
      <c r="AL872" s="1"/>
      <c r="AM872" s="1"/>
    </row>
    <row r="873" spans="21:39" ht="25.35" customHeight="1" x14ac:dyDescent="0.25"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>
        <f>TipoT!C873</f>
        <v>0</v>
      </c>
      <c r="AI873" s="1"/>
      <c r="AJ873" s="1"/>
      <c r="AK873" s="1"/>
      <c r="AL873" s="1"/>
      <c r="AM873" s="1"/>
    </row>
    <row r="874" spans="21:39" ht="25.35" customHeight="1" x14ac:dyDescent="0.25"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>
        <f>TipoT!C874</f>
        <v>0</v>
      </c>
      <c r="AI874" s="1"/>
      <c r="AJ874" s="1"/>
      <c r="AK874" s="1"/>
      <c r="AL874" s="1"/>
      <c r="AM874" s="1"/>
    </row>
    <row r="875" spans="21:39" ht="25.35" customHeight="1" x14ac:dyDescent="0.25"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>
        <f>TipoT!C875</f>
        <v>0</v>
      </c>
      <c r="AI875" s="1"/>
      <c r="AJ875" s="1"/>
      <c r="AK875" s="1"/>
      <c r="AL875" s="1"/>
      <c r="AM875" s="1"/>
    </row>
    <row r="876" spans="21:39" ht="25.35" customHeight="1" x14ac:dyDescent="0.25"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>
        <f>TipoT!C876</f>
        <v>0</v>
      </c>
      <c r="AI876" s="1"/>
      <c r="AJ876" s="1"/>
      <c r="AK876" s="1"/>
      <c r="AL876" s="1"/>
      <c r="AM876" s="1"/>
    </row>
    <row r="877" spans="21:39" ht="25.35" customHeight="1" x14ac:dyDescent="0.25"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>
        <f>TipoT!C877</f>
        <v>0</v>
      </c>
      <c r="AI877" s="1"/>
      <c r="AJ877" s="1"/>
      <c r="AK877" s="1"/>
      <c r="AL877" s="1"/>
      <c r="AM877" s="1"/>
    </row>
    <row r="878" spans="21:39" ht="25.35" customHeight="1" x14ac:dyDescent="0.25"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>
        <f>TipoT!C878</f>
        <v>0</v>
      </c>
      <c r="AI878" s="1"/>
      <c r="AJ878" s="1"/>
      <c r="AK878" s="1"/>
      <c r="AL878" s="1"/>
      <c r="AM878" s="1"/>
    </row>
    <row r="879" spans="21:39" ht="25.35" customHeight="1" x14ac:dyDescent="0.25"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>
        <f>TipoT!C879</f>
        <v>0</v>
      </c>
      <c r="AI879" s="1"/>
      <c r="AJ879" s="1"/>
      <c r="AK879" s="1"/>
      <c r="AL879" s="1"/>
      <c r="AM879" s="1"/>
    </row>
    <row r="880" spans="21:39" ht="25.35" customHeight="1" x14ac:dyDescent="0.25"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>
        <f>TipoT!C880</f>
        <v>0</v>
      </c>
      <c r="AI880" s="1"/>
      <c r="AJ880" s="1"/>
      <c r="AK880" s="1"/>
      <c r="AL880" s="1"/>
      <c r="AM880" s="1"/>
    </row>
    <row r="881" spans="21:39" ht="25.35" customHeight="1" x14ac:dyDescent="0.25"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>
        <f>TipoT!C881</f>
        <v>0</v>
      </c>
      <c r="AI881" s="1"/>
      <c r="AJ881" s="1"/>
      <c r="AK881" s="1"/>
      <c r="AL881" s="1"/>
      <c r="AM881" s="1"/>
    </row>
    <row r="882" spans="21:39" ht="25.35" customHeight="1" x14ac:dyDescent="0.25"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>
        <f>TipoT!C882</f>
        <v>0</v>
      </c>
      <c r="AI882" s="1"/>
      <c r="AJ882" s="1"/>
      <c r="AK882" s="1"/>
      <c r="AL882" s="1"/>
      <c r="AM882" s="1"/>
    </row>
    <row r="883" spans="21:39" ht="25.35" customHeight="1" x14ac:dyDescent="0.25"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>
        <f>TipoT!C883</f>
        <v>0</v>
      </c>
      <c r="AI883" s="1"/>
      <c r="AJ883" s="1"/>
      <c r="AK883" s="1"/>
      <c r="AL883" s="1"/>
      <c r="AM883" s="1"/>
    </row>
    <row r="884" spans="21:39" ht="25.35" customHeight="1" x14ac:dyDescent="0.25"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>
        <f>TipoT!C884</f>
        <v>0</v>
      </c>
      <c r="AI884" s="1"/>
      <c r="AJ884" s="1"/>
      <c r="AK884" s="1"/>
      <c r="AL884" s="1"/>
      <c r="AM884" s="1"/>
    </row>
    <row r="885" spans="21:39" ht="25.35" customHeight="1" x14ac:dyDescent="0.25"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>
        <f>TipoT!C885</f>
        <v>0</v>
      </c>
      <c r="AI885" s="1"/>
      <c r="AJ885" s="1"/>
      <c r="AK885" s="1"/>
      <c r="AL885" s="1"/>
      <c r="AM885" s="1"/>
    </row>
    <row r="886" spans="21:39" ht="25.35" customHeight="1" x14ac:dyDescent="0.25"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>
        <f>TipoT!C886</f>
        <v>0</v>
      </c>
      <c r="AI886" s="1"/>
      <c r="AJ886" s="1"/>
      <c r="AK886" s="1"/>
      <c r="AL886" s="1"/>
      <c r="AM886" s="1"/>
    </row>
    <row r="887" spans="21:39" ht="25.35" customHeight="1" x14ac:dyDescent="0.25"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>
        <f>TipoT!C887</f>
        <v>0</v>
      </c>
      <c r="AI887" s="1"/>
      <c r="AJ887" s="1"/>
      <c r="AK887" s="1"/>
      <c r="AL887" s="1"/>
      <c r="AM887" s="1"/>
    </row>
    <row r="888" spans="21:39" ht="25.35" customHeight="1" x14ac:dyDescent="0.25"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>
        <f>TipoT!C888</f>
        <v>0</v>
      </c>
      <c r="AI888" s="1"/>
      <c r="AJ888" s="1"/>
      <c r="AK888" s="1"/>
      <c r="AL888" s="1"/>
      <c r="AM888" s="1"/>
    </row>
    <row r="889" spans="21:39" ht="25.35" customHeight="1" x14ac:dyDescent="0.25"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>
        <f>TipoT!C889</f>
        <v>0</v>
      </c>
      <c r="AI889" s="1"/>
      <c r="AJ889" s="1"/>
      <c r="AK889" s="1"/>
      <c r="AL889" s="1"/>
      <c r="AM889" s="1"/>
    </row>
    <row r="890" spans="21:39" ht="25.35" customHeight="1" x14ac:dyDescent="0.25"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>
        <f>TipoT!C890</f>
        <v>0</v>
      </c>
      <c r="AI890" s="1"/>
      <c r="AJ890" s="1"/>
      <c r="AK890" s="1"/>
      <c r="AL890" s="1"/>
      <c r="AM890" s="1"/>
    </row>
    <row r="891" spans="21:39" ht="25.35" customHeight="1" x14ac:dyDescent="0.25"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>
        <f>TipoT!C891</f>
        <v>0</v>
      </c>
      <c r="AI891" s="1"/>
      <c r="AJ891" s="1"/>
      <c r="AK891" s="1"/>
      <c r="AL891" s="1"/>
      <c r="AM891" s="1"/>
    </row>
    <row r="892" spans="21:39" ht="25.35" customHeight="1" x14ac:dyDescent="0.25"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>
        <f>TipoT!C892</f>
        <v>0</v>
      </c>
      <c r="AI892" s="1"/>
      <c r="AJ892" s="1"/>
      <c r="AK892" s="1"/>
      <c r="AL892" s="1"/>
      <c r="AM892" s="1"/>
    </row>
    <row r="893" spans="21:39" ht="25.35" customHeight="1" x14ac:dyDescent="0.25"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>
        <f>TipoT!C893</f>
        <v>0</v>
      </c>
      <c r="AI893" s="1"/>
      <c r="AJ893" s="1"/>
      <c r="AK893" s="1"/>
      <c r="AL893" s="1"/>
      <c r="AM893" s="1"/>
    </row>
    <row r="894" spans="21:39" ht="25.35" customHeight="1" x14ac:dyDescent="0.25"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>
        <f>TipoT!C894</f>
        <v>0</v>
      </c>
      <c r="AI894" s="1"/>
      <c r="AJ894" s="1"/>
      <c r="AK894" s="1"/>
      <c r="AL894" s="1"/>
      <c r="AM894" s="1"/>
    </row>
    <row r="895" spans="21:39" ht="25.35" customHeight="1" x14ac:dyDescent="0.25"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>
        <f>TipoT!C895</f>
        <v>0</v>
      </c>
      <c r="AI895" s="1"/>
      <c r="AJ895" s="1"/>
      <c r="AK895" s="1"/>
      <c r="AL895" s="1"/>
      <c r="AM895" s="1"/>
    </row>
    <row r="896" spans="21:39" ht="25.35" customHeight="1" x14ac:dyDescent="0.25"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>
        <f>TipoT!C896</f>
        <v>0</v>
      </c>
      <c r="AI896" s="1"/>
      <c r="AJ896" s="1"/>
      <c r="AK896" s="1"/>
      <c r="AL896" s="1"/>
      <c r="AM896" s="1"/>
    </row>
    <row r="897" spans="21:39" ht="25.35" customHeight="1" x14ac:dyDescent="0.25"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>
        <f>TipoT!C897</f>
        <v>0</v>
      </c>
      <c r="AI897" s="1"/>
      <c r="AJ897" s="1"/>
      <c r="AK897" s="1"/>
      <c r="AL897" s="1"/>
      <c r="AM897" s="1"/>
    </row>
    <row r="898" spans="21:39" ht="25.35" customHeight="1" x14ac:dyDescent="0.25"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>
        <f>TipoT!C898</f>
        <v>0</v>
      </c>
      <c r="AI898" s="1"/>
      <c r="AJ898" s="1"/>
      <c r="AK898" s="1"/>
      <c r="AL898" s="1"/>
      <c r="AM898" s="1"/>
    </row>
    <row r="899" spans="21:39" ht="25.35" customHeight="1" x14ac:dyDescent="0.25"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>
        <f>TipoT!C899</f>
        <v>0</v>
      </c>
      <c r="AI899" s="1"/>
      <c r="AJ899" s="1"/>
      <c r="AK899" s="1"/>
      <c r="AL899" s="1"/>
      <c r="AM899" s="1"/>
    </row>
    <row r="900" spans="21:39" ht="25.35" customHeight="1" x14ac:dyDescent="0.25"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>
        <f>TipoT!C900</f>
        <v>0</v>
      </c>
      <c r="AI900" s="1"/>
      <c r="AJ900" s="1"/>
      <c r="AK900" s="1"/>
      <c r="AL900" s="1"/>
      <c r="AM900" s="1"/>
    </row>
    <row r="901" spans="21:39" ht="25.35" customHeight="1" x14ac:dyDescent="0.25"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>
        <f>TipoT!C901</f>
        <v>0</v>
      </c>
      <c r="AI901" s="1"/>
      <c r="AJ901" s="1"/>
      <c r="AK901" s="1"/>
      <c r="AL901" s="1"/>
      <c r="AM901" s="1"/>
    </row>
    <row r="902" spans="21:39" ht="25.35" customHeight="1" x14ac:dyDescent="0.25"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>
        <f>TipoT!C902</f>
        <v>0</v>
      </c>
      <c r="AI902" s="1"/>
      <c r="AJ902" s="1"/>
      <c r="AK902" s="1"/>
      <c r="AL902" s="1"/>
      <c r="AM902" s="1"/>
    </row>
    <row r="903" spans="21:39" ht="25.35" customHeight="1" x14ac:dyDescent="0.25"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>
        <f>TipoT!C903</f>
        <v>0</v>
      </c>
      <c r="AI903" s="1"/>
      <c r="AJ903" s="1"/>
      <c r="AK903" s="1"/>
      <c r="AL903" s="1"/>
      <c r="AM903" s="1"/>
    </row>
    <row r="904" spans="21:39" ht="25.35" customHeight="1" x14ac:dyDescent="0.25"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>
        <f>TipoT!C904</f>
        <v>0</v>
      </c>
      <c r="AI904" s="1"/>
      <c r="AJ904" s="1"/>
      <c r="AK904" s="1"/>
      <c r="AL904" s="1"/>
      <c r="AM904" s="1"/>
    </row>
    <row r="905" spans="21:39" ht="25.35" customHeight="1" x14ac:dyDescent="0.25"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>
        <f>TipoT!C905</f>
        <v>0</v>
      </c>
      <c r="AI905" s="1"/>
      <c r="AJ905" s="1"/>
      <c r="AK905" s="1"/>
      <c r="AL905" s="1"/>
      <c r="AM905" s="1"/>
    </row>
    <row r="906" spans="21:39" ht="25.35" customHeight="1" x14ac:dyDescent="0.25"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>
        <f>TipoT!C906</f>
        <v>0</v>
      </c>
      <c r="AI906" s="1"/>
      <c r="AJ906" s="1"/>
      <c r="AK906" s="1"/>
      <c r="AL906" s="1"/>
      <c r="AM906" s="1"/>
    </row>
    <row r="907" spans="21:39" ht="25.35" customHeight="1" x14ac:dyDescent="0.25"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>
        <f>TipoT!C907</f>
        <v>0</v>
      </c>
      <c r="AI907" s="1"/>
      <c r="AJ907" s="1"/>
      <c r="AK907" s="1"/>
      <c r="AL907" s="1"/>
      <c r="AM907" s="1"/>
    </row>
    <row r="908" spans="21:39" ht="25.35" customHeight="1" x14ac:dyDescent="0.25"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>
        <f>TipoT!C908</f>
        <v>0</v>
      </c>
      <c r="AI908" s="1"/>
      <c r="AJ908" s="1"/>
      <c r="AK908" s="1"/>
      <c r="AL908" s="1"/>
      <c r="AM908" s="1"/>
    </row>
    <row r="909" spans="21:39" ht="25.35" customHeight="1" x14ac:dyDescent="0.25"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>
        <f>TipoT!C909</f>
        <v>0</v>
      </c>
      <c r="AI909" s="1"/>
      <c r="AJ909" s="1"/>
      <c r="AK909" s="1"/>
      <c r="AL909" s="1"/>
      <c r="AM909" s="1"/>
    </row>
    <row r="910" spans="21:39" ht="25.35" customHeight="1" x14ac:dyDescent="0.25"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>
        <f>TipoT!C910</f>
        <v>0</v>
      </c>
      <c r="AI910" s="1"/>
      <c r="AJ910" s="1"/>
      <c r="AK910" s="1"/>
      <c r="AL910" s="1"/>
      <c r="AM910" s="1"/>
    </row>
    <row r="911" spans="21:39" ht="25.35" customHeight="1" x14ac:dyDescent="0.25"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>
        <f>TipoT!C911</f>
        <v>0</v>
      </c>
      <c r="AI911" s="1"/>
      <c r="AJ911" s="1"/>
      <c r="AK911" s="1"/>
      <c r="AL911" s="1"/>
      <c r="AM911" s="1"/>
    </row>
    <row r="912" spans="21:39" ht="25.35" customHeight="1" x14ac:dyDescent="0.25"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>
        <f>TipoT!C912</f>
        <v>0</v>
      </c>
      <c r="AI912" s="1"/>
      <c r="AJ912" s="1"/>
      <c r="AK912" s="1"/>
      <c r="AL912" s="1"/>
      <c r="AM912" s="1"/>
    </row>
    <row r="913" spans="21:39" ht="25.35" customHeight="1" x14ac:dyDescent="0.25"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>
        <f>TipoT!C913</f>
        <v>0</v>
      </c>
      <c r="AI913" s="1"/>
      <c r="AJ913" s="1"/>
      <c r="AK913" s="1"/>
      <c r="AL913" s="1"/>
      <c r="AM913" s="1"/>
    </row>
    <row r="914" spans="21:39" ht="25.35" customHeight="1" x14ac:dyDescent="0.25"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>
        <f>TipoT!C914</f>
        <v>0</v>
      </c>
      <c r="AI914" s="1"/>
      <c r="AJ914" s="1"/>
      <c r="AK914" s="1"/>
      <c r="AL914" s="1"/>
      <c r="AM914" s="1"/>
    </row>
    <row r="915" spans="21:39" ht="25.35" customHeight="1" x14ac:dyDescent="0.25"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>
        <f>TipoT!C915</f>
        <v>0</v>
      </c>
      <c r="AI915" s="1"/>
      <c r="AJ915" s="1"/>
      <c r="AK915" s="1"/>
      <c r="AL915" s="1"/>
      <c r="AM915" s="1"/>
    </row>
    <row r="916" spans="21:39" ht="25.35" customHeight="1" x14ac:dyDescent="0.25"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>
        <f>TipoT!C916</f>
        <v>0</v>
      </c>
      <c r="AI916" s="1"/>
      <c r="AJ916" s="1"/>
      <c r="AK916" s="1"/>
      <c r="AL916" s="1"/>
      <c r="AM916" s="1"/>
    </row>
    <row r="917" spans="21:39" ht="25.35" customHeight="1" x14ac:dyDescent="0.25"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>
        <f>TipoT!C917</f>
        <v>0</v>
      </c>
      <c r="AI917" s="1"/>
      <c r="AJ917" s="1"/>
      <c r="AK917" s="1"/>
      <c r="AL917" s="1"/>
      <c r="AM917" s="1"/>
    </row>
    <row r="918" spans="21:39" ht="25.35" customHeight="1" x14ac:dyDescent="0.25"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>
        <f>TipoT!C918</f>
        <v>0</v>
      </c>
      <c r="AI918" s="1"/>
      <c r="AJ918" s="1"/>
      <c r="AK918" s="1"/>
      <c r="AL918" s="1"/>
      <c r="AM918" s="1"/>
    </row>
    <row r="919" spans="21:39" ht="25.35" customHeight="1" x14ac:dyDescent="0.25"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>
        <f>TipoT!C919</f>
        <v>0</v>
      </c>
      <c r="AI919" s="1"/>
      <c r="AJ919" s="1"/>
      <c r="AK919" s="1"/>
      <c r="AL919" s="1"/>
      <c r="AM919" s="1"/>
    </row>
    <row r="920" spans="21:39" ht="25.35" customHeight="1" x14ac:dyDescent="0.25"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>
        <f>TipoT!C920</f>
        <v>0</v>
      </c>
      <c r="AI920" s="1"/>
      <c r="AJ920" s="1"/>
      <c r="AK920" s="1"/>
      <c r="AL920" s="1"/>
      <c r="AM920" s="1"/>
    </row>
    <row r="921" spans="21:39" ht="25.35" customHeight="1" x14ac:dyDescent="0.25"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>
        <f>TipoT!C921</f>
        <v>0</v>
      </c>
      <c r="AI921" s="1"/>
      <c r="AJ921" s="1"/>
      <c r="AK921" s="1"/>
      <c r="AL921" s="1"/>
      <c r="AM921" s="1"/>
    </row>
    <row r="922" spans="21:39" ht="25.35" customHeight="1" x14ac:dyDescent="0.25"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>
        <f>TipoT!C922</f>
        <v>0</v>
      </c>
      <c r="AI922" s="1"/>
      <c r="AJ922" s="1"/>
      <c r="AK922" s="1"/>
      <c r="AL922" s="1"/>
      <c r="AM922" s="1"/>
    </row>
    <row r="923" spans="21:39" ht="25.35" customHeight="1" x14ac:dyDescent="0.25"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>
        <f>TipoT!C923</f>
        <v>0</v>
      </c>
      <c r="AI923" s="1"/>
      <c r="AJ923" s="1"/>
      <c r="AK923" s="1"/>
      <c r="AL923" s="1"/>
      <c r="AM923" s="1"/>
    </row>
    <row r="924" spans="21:39" ht="25.35" customHeight="1" x14ac:dyDescent="0.25"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>
        <f>TipoT!C924</f>
        <v>0</v>
      </c>
      <c r="AI924" s="1"/>
      <c r="AJ924" s="1"/>
      <c r="AK924" s="1"/>
      <c r="AL924" s="1"/>
      <c r="AM924" s="1"/>
    </row>
    <row r="925" spans="21:39" ht="25.35" customHeight="1" x14ac:dyDescent="0.25"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>
        <f>TipoT!C925</f>
        <v>0</v>
      </c>
      <c r="AI925" s="1"/>
      <c r="AJ925" s="1"/>
      <c r="AK925" s="1"/>
      <c r="AL925" s="1"/>
      <c r="AM925" s="1"/>
    </row>
    <row r="926" spans="21:39" ht="25.35" customHeight="1" x14ac:dyDescent="0.25"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>
        <f>TipoT!C926</f>
        <v>0</v>
      </c>
      <c r="AI926" s="1"/>
      <c r="AJ926" s="1"/>
      <c r="AK926" s="1"/>
      <c r="AL926" s="1"/>
      <c r="AM926" s="1"/>
    </row>
    <row r="927" spans="21:39" ht="25.35" customHeight="1" x14ac:dyDescent="0.25"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>
        <f>TipoT!C927</f>
        <v>0</v>
      </c>
      <c r="AI927" s="1"/>
      <c r="AJ927" s="1"/>
      <c r="AK927" s="1"/>
      <c r="AL927" s="1"/>
      <c r="AM927" s="1"/>
    </row>
    <row r="928" spans="21:39" ht="25.35" customHeight="1" x14ac:dyDescent="0.25"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>
        <f>TipoT!C928</f>
        <v>0</v>
      </c>
      <c r="AI928" s="1"/>
      <c r="AJ928" s="1"/>
      <c r="AK928" s="1"/>
      <c r="AL928" s="1"/>
      <c r="AM928" s="1"/>
    </row>
    <row r="929" spans="21:39" ht="25.35" customHeight="1" x14ac:dyDescent="0.25"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>
        <f>TipoT!C929</f>
        <v>0</v>
      </c>
      <c r="AI929" s="1"/>
      <c r="AJ929" s="1"/>
      <c r="AK929" s="1"/>
      <c r="AL929" s="1"/>
      <c r="AM929" s="1"/>
    </row>
    <row r="930" spans="21:39" ht="25.35" customHeight="1" x14ac:dyDescent="0.25"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>
        <f>TipoT!C930</f>
        <v>0</v>
      </c>
      <c r="AI930" s="1"/>
      <c r="AJ930" s="1"/>
      <c r="AK930" s="1"/>
      <c r="AL930" s="1"/>
      <c r="AM930" s="1"/>
    </row>
    <row r="931" spans="21:39" ht="25.35" customHeight="1" x14ac:dyDescent="0.25"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>
        <f>TipoT!C931</f>
        <v>0</v>
      </c>
      <c r="AI931" s="1"/>
      <c r="AJ931" s="1"/>
      <c r="AK931" s="1"/>
      <c r="AL931" s="1"/>
      <c r="AM931" s="1"/>
    </row>
    <row r="932" spans="21:39" ht="25.35" customHeight="1" x14ac:dyDescent="0.25"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>
        <f>TipoT!C932</f>
        <v>0</v>
      </c>
      <c r="AI932" s="1"/>
      <c r="AJ932" s="1"/>
      <c r="AK932" s="1"/>
      <c r="AL932" s="1"/>
      <c r="AM932" s="1"/>
    </row>
    <row r="933" spans="21:39" ht="25.35" customHeight="1" x14ac:dyDescent="0.25"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>
        <f>TipoT!C933</f>
        <v>0</v>
      </c>
      <c r="AI933" s="1"/>
      <c r="AJ933" s="1"/>
      <c r="AK933" s="1"/>
      <c r="AL933" s="1"/>
      <c r="AM933" s="1"/>
    </row>
    <row r="934" spans="21:39" ht="25.35" customHeight="1" x14ac:dyDescent="0.25"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>
        <f>TipoT!C934</f>
        <v>0</v>
      </c>
      <c r="AI934" s="1"/>
      <c r="AJ934" s="1"/>
      <c r="AK934" s="1"/>
      <c r="AL934" s="1"/>
      <c r="AM934" s="1"/>
    </row>
    <row r="935" spans="21:39" ht="25.35" customHeight="1" x14ac:dyDescent="0.25"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>
        <f>TipoT!C935</f>
        <v>0</v>
      </c>
      <c r="AI935" s="1"/>
      <c r="AJ935" s="1"/>
      <c r="AK935" s="1"/>
      <c r="AL935" s="1"/>
      <c r="AM935" s="1"/>
    </row>
    <row r="936" spans="21:39" ht="25.35" customHeight="1" x14ac:dyDescent="0.25"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>
        <f>TipoT!C936</f>
        <v>0</v>
      </c>
      <c r="AI936" s="1"/>
      <c r="AJ936" s="1"/>
      <c r="AK936" s="1"/>
      <c r="AL936" s="1"/>
      <c r="AM936" s="1"/>
    </row>
    <row r="937" spans="21:39" ht="25.35" customHeight="1" x14ac:dyDescent="0.25"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>
        <f>TipoT!C937</f>
        <v>0</v>
      </c>
      <c r="AI937" s="1"/>
      <c r="AJ937" s="1"/>
      <c r="AK937" s="1"/>
      <c r="AL937" s="1"/>
      <c r="AM937" s="1"/>
    </row>
    <row r="938" spans="21:39" ht="25.35" customHeight="1" x14ac:dyDescent="0.25"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>
        <f>TipoT!C938</f>
        <v>0</v>
      </c>
      <c r="AI938" s="1"/>
      <c r="AJ938" s="1"/>
      <c r="AK938" s="1"/>
      <c r="AL938" s="1"/>
      <c r="AM938" s="1"/>
    </row>
    <row r="939" spans="21:39" ht="25.35" customHeight="1" x14ac:dyDescent="0.25"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>
        <f>TipoT!C939</f>
        <v>0</v>
      </c>
      <c r="AI939" s="1"/>
      <c r="AJ939" s="1"/>
      <c r="AK939" s="1"/>
      <c r="AL939" s="1"/>
      <c r="AM939" s="1"/>
    </row>
    <row r="940" spans="21:39" ht="25.35" customHeight="1" x14ac:dyDescent="0.25"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>
        <f>TipoT!C940</f>
        <v>0</v>
      </c>
      <c r="AI940" s="1"/>
      <c r="AJ940" s="1"/>
      <c r="AK940" s="1"/>
      <c r="AL940" s="1"/>
      <c r="AM940" s="1"/>
    </row>
    <row r="941" spans="21:39" ht="25.35" customHeight="1" x14ac:dyDescent="0.25"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>
        <f>TipoT!C941</f>
        <v>0</v>
      </c>
      <c r="AI941" s="1"/>
      <c r="AJ941" s="1"/>
      <c r="AK941" s="1"/>
      <c r="AL941" s="1"/>
      <c r="AM941" s="1"/>
    </row>
    <row r="942" spans="21:39" ht="25.35" customHeight="1" x14ac:dyDescent="0.25"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>
        <f>TipoT!C942</f>
        <v>0</v>
      </c>
      <c r="AI942" s="1"/>
      <c r="AJ942" s="1"/>
      <c r="AK942" s="1"/>
      <c r="AL942" s="1"/>
      <c r="AM942" s="1"/>
    </row>
    <row r="943" spans="21:39" ht="25.35" customHeight="1" x14ac:dyDescent="0.25"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>
        <f>TipoT!C943</f>
        <v>0</v>
      </c>
      <c r="AI943" s="1"/>
      <c r="AJ943" s="1"/>
      <c r="AK943" s="1"/>
      <c r="AL943" s="1"/>
      <c r="AM943" s="1"/>
    </row>
    <row r="944" spans="21:39" ht="25.35" customHeight="1" x14ac:dyDescent="0.25"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>
        <f>TipoT!C944</f>
        <v>0</v>
      </c>
      <c r="AI944" s="1"/>
      <c r="AJ944" s="1"/>
      <c r="AK944" s="1"/>
      <c r="AL944" s="1"/>
      <c r="AM944" s="1"/>
    </row>
    <row r="945" spans="21:39" ht="25.35" customHeight="1" x14ac:dyDescent="0.25"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>
        <f>TipoT!C945</f>
        <v>0</v>
      </c>
      <c r="AI945" s="1"/>
      <c r="AJ945" s="1"/>
      <c r="AK945" s="1"/>
      <c r="AL945" s="1"/>
      <c r="AM945" s="1"/>
    </row>
    <row r="946" spans="21:39" ht="25.35" customHeight="1" x14ac:dyDescent="0.25"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>
        <f>TipoT!C946</f>
        <v>0</v>
      </c>
      <c r="AI946" s="1"/>
      <c r="AJ946" s="1"/>
      <c r="AK946" s="1"/>
      <c r="AL946" s="1"/>
      <c r="AM946" s="1"/>
    </row>
    <row r="947" spans="21:39" ht="25.35" customHeight="1" x14ac:dyDescent="0.25"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>
        <f>TipoT!C947</f>
        <v>0</v>
      </c>
      <c r="AI947" s="1"/>
      <c r="AJ947" s="1"/>
      <c r="AK947" s="1"/>
      <c r="AL947" s="1"/>
      <c r="AM947" s="1"/>
    </row>
    <row r="948" spans="21:39" ht="25.35" customHeight="1" x14ac:dyDescent="0.25"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>
        <f>TipoT!C948</f>
        <v>0</v>
      </c>
      <c r="AI948" s="1"/>
      <c r="AJ948" s="1"/>
      <c r="AK948" s="1"/>
      <c r="AL948" s="1"/>
      <c r="AM948" s="1"/>
    </row>
    <row r="949" spans="21:39" ht="25.35" customHeight="1" x14ac:dyDescent="0.25"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>
        <f>TipoT!C949</f>
        <v>0</v>
      </c>
      <c r="AI949" s="1"/>
      <c r="AJ949" s="1"/>
      <c r="AK949" s="1"/>
      <c r="AL949" s="1"/>
      <c r="AM949" s="1"/>
    </row>
    <row r="950" spans="21:39" ht="25.35" customHeight="1" x14ac:dyDescent="0.25"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>
        <f>TipoT!C950</f>
        <v>0</v>
      </c>
      <c r="AI950" s="1"/>
      <c r="AJ950" s="1"/>
      <c r="AK950" s="1"/>
      <c r="AL950" s="1"/>
      <c r="AM950" s="1"/>
    </row>
    <row r="951" spans="21:39" ht="25.35" customHeight="1" x14ac:dyDescent="0.25"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>
        <f>TipoT!C951</f>
        <v>0</v>
      </c>
      <c r="AI951" s="1"/>
      <c r="AJ951" s="1"/>
      <c r="AK951" s="1"/>
      <c r="AL951" s="1"/>
      <c r="AM951" s="1"/>
    </row>
    <row r="952" spans="21:39" ht="25.35" customHeight="1" x14ac:dyDescent="0.25"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>
        <f>TipoT!C952</f>
        <v>0</v>
      </c>
      <c r="AI952" s="1"/>
      <c r="AJ952" s="1"/>
      <c r="AK952" s="1"/>
      <c r="AL952" s="1"/>
      <c r="AM952" s="1"/>
    </row>
    <row r="953" spans="21:39" ht="25.35" customHeight="1" x14ac:dyDescent="0.25"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>
        <f>TipoT!C953</f>
        <v>0</v>
      </c>
      <c r="AI953" s="1"/>
      <c r="AJ953" s="1"/>
      <c r="AK953" s="1"/>
      <c r="AL953" s="1"/>
      <c r="AM953" s="1"/>
    </row>
    <row r="954" spans="21:39" ht="25.35" customHeight="1" x14ac:dyDescent="0.25"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>
        <f>TipoT!C954</f>
        <v>0</v>
      </c>
      <c r="AI954" s="1"/>
      <c r="AJ954" s="1"/>
      <c r="AK954" s="1"/>
      <c r="AL954" s="1"/>
      <c r="AM954" s="1"/>
    </row>
    <row r="955" spans="21:39" ht="25.35" customHeight="1" x14ac:dyDescent="0.25"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>
        <f>TipoT!C955</f>
        <v>0</v>
      </c>
      <c r="AI955" s="1"/>
      <c r="AJ955" s="1"/>
      <c r="AK955" s="1"/>
      <c r="AL955" s="1"/>
      <c r="AM955" s="1"/>
    </row>
    <row r="956" spans="21:39" ht="25.35" customHeight="1" x14ac:dyDescent="0.25"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>
        <f>TipoT!C956</f>
        <v>0</v>
      </c>
      <c r="AI956" s="1"/>
      <c r="AJ956" s="1"/>
      <c r="AK956" s="1"/>
      <c r="AL956" s="1"/>
      <c r="AM956" s="1"/>
    </row>
    <row r="957" spans="21:39" ht="25.35" customHeight="1" x14ac:dyDescent="0.25"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>
        <f>TipoT!C957</f>
        <v>0</v>
      </c>
      <c r="AI957" s="1"/>
      <c r="AJ957" s="1"/>
      <c r="AK957" s="1"/>
      <c r="AL957" s="1"/>
      <c r="AM957" s="1"/>
    </row>
    <row r="958" spans="21:39" ht="25.35" customHeight="1" x14ac:dyDescent="0.25"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>
        <f>TipoT!C958</f>
        <v>0</v>
      </c>
      <c r="AI958" s="1"/>
      <c r="AJ958" s="1"/>
      <c r="AK958" s="1"/>
      <c r="AL958" s="1"/>
      <c r="AM958" s="1"/>
    </row>
    <row r="959" spans="21:39" ht="25.35" customHeight="1" x14ac:dyDescent="0.25"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>
        <f>TipoT!C959</f>
        <v>0</v>
      </c>
      <c r="AI959" s="1"/>
      <c r="AJ959" s="1"/>
      <c r="AK959" s="1"/>
      <c r="AL959" s="1"/>
      <c r="AM959" s="1"/>
    </row>
    <row r="960" spans="21:39" ht="25.35" customHeight="1" x14ac:dyDescent="0.25"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>
        <f>TipoT!C960</f>
        <v>0</v>
      </c>
      <c r="AI960" s="1"/>
      <c r="AJ960" s="1"/>
      <c r="AK960" s="1"/>
      <c r="AL960" s="1"/>
      <c r="AM960" s="1"/>
    </row>
    <row r="961" spans="21:39" ht="25.35" customHeight="1" x14ac:dyDescent="0.25"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>
        <f>TipoT!C961</f>
        <v>0</v>
      </c>
      <c r="AI961" s="1"/>
      <c r="AJ961" s="1"/>
      <c r="AK961" s="1"/>
      <c r="AL961" s="1"/>
      <c r="AM961" s="1"/>
    </row>
    <row r="962" spans="21:39" ht="25.35" customHeight="1" x14ac:dyDescent="0.25"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>
        <f>TipoT!C962</f>
        <v>0</v>
      </c>
      <c r="AI962" s="1"/>
      <c r="AJ962" s="1"/>
      <c r="AK962" s="1"/>
      <c r="AL962" s="1"/>
      <c r="AM962" s="1"/>
    </row>
    <row r="963" spans="21:39" ht="25.35" customHeight="1" x14ac:dyDescent="0.25"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>
        <f>TipoT!C963</f>
        <v>0</v>
      </c>
      <c r="AI963" s="1"/>
      <c r="AJ963" s="1"/>
      <c r="AK963" s="1"/>
      <c r="AL963" s="1"/>
      <c r="AM963" s="1"/>
    </row>
    <row r="964" spans="21:39" ht="25.35" customHeight="1" x14ac:dyDescent="0.25"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>
        <f>TipoT!C964</f>
        <v>0</v>
      </c>
      <c r="AI964" s="1"/>
      <c r="AJ964" s="1"/>
      <c r="AK964" s="1"/>
      <c r="AL964" s="1"/>
      <c r="AM964" s="1"/>
    </row>
    <row r="965" spans="21:39" ht="25.35" customHeight="1" x14ac:dyDescent="0.25"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>
        <f>TipoT!C965</f>
        <v>0</v>
      </c>
      <c r="AI965" s="1"/>
      <c r="AJ965" s="1"/>
      <c r="AK965" s="1"/>
      <c r="AL965" s="1"/>
      <c r="AM965" s="1"/>
    </row>
    <row r="966" spans="21:39" ht="25.35" customHeight="1" x14ac:dyDescent="0.25"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>
        <f>TipoT!C966</f>
        <v>0</v>
      </c>
      <c r="AI966" s="1"/>
      <c r="AJ966" s="1"/>
      <c r="AK966" s="1"/>
      <c r="AL966" s="1"/>
      <c r="AM966" s="1"/>
    </row>
    <row r="967" spans="21:39" ht="25.35" customHeight="1" x14ac:dyDescent="0.25"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>
        <f>TipoT!C967</f>
        <v>0</v>
      </c>
      <c r="AI967" s="1"/>
      <c r="AJ967" s="1"/>
      <c r="AK967" s="1"/>
      <c r="AL967" s="1"/>
      <c r="AM967" s="1"/>
    </row>
    <row r="968" spans="21:39" ht="25.35" customHeight="1" x14ac:dyDescent="0.25"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>
        <f>TipoT!C968</f>
        <v>0</v>
      </c>
      <c r="AI968" s="1"/>
      <c r="AJ968" s="1"/>
      <c r="AK968" s="1"/>
      <c r="AL968" s="1"/>
      <c r="AM968" s="1"/>
    </row>
    <row r="969" spans="21:39" ht="25.35" customHeight="1" x14ac:dyDescent="0.25"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>
        <f>TipoT!C969</f>
        <v>0</v>
      </c>
      <c r="AI969" s="1"/>
      <c r="AJ969" s="1"/>
      <c r="AK969" s="1"/>
      <c r="AL969" s="1"/>
      <c r="AM969" s="1"/>
    </row>
    <row r="970" spans="21:39" ht="25.35" customHeight="1" x14ac:dyDescent="0.25"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>
        <f>TipoT!C970</f>
        <v>0</v>
      </c>
      <c r="AI970" s="1"/>
      <c r="AJ970" s="1"/>
      <c r="AK970" s="1"/>
      <c r="AL970" s="1"/>
      <c r="AM970" s="1"/>
    </row>
    <row r="971" spans="21:39" ht="25.35" customHeight="1" x14ac:dyDescent="0.25"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>
        <f>TipoT!C971</f>
        <v>0</v>
      </c>
      <c r="AI971" s="1"/>
      <c r="AJ971" s="1"/>
      <c r="AK971" s="1"/>
      <c r="AL971" s="1"/>
      <c r="AM971" s="1"/>
    </row>
    <row r="972" spans="21:39" ht="25.35" customHeight="1" x14ac:dyDescent="0.25"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>
        <f>TipoT!C972</f>
        <v>0</v>
      </c>
      <c r="AI972" s="1"/>
      <c r="AJ972" s="1"/>
      <c r="AK972" s="1"/>
      <c r="AL972" s="1"/>
      <c r="AM972" s="1"/>
    </row>
    <row r="973" spans="21:39" ht="25.35" customHeight="1" x14ac:dyDescent="0.25"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>
        <f>TipoT!C973</f>
        <v>0</v>
      </c>
      <c r="AI973" s="1"/>
      <c r="AJ973" s="1"/>
      <c r="AK973" s="1"/>
      <c r="AL973" s="1"/>
      <c r="AM973" s="1"/>
    </row>
    <row r="974" spans="21:39" ht="25.35" customHeight="1" x14ac:dyDescent="0.25"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>
        <f>TipoT!C974</f>
        <v>0</v>
      </c>
      <c r="AI974" s="1"/>
      <c r="AJ974" s="1"/>
      <c r="AK974" s="1"/>
      <c r="AL974" s="1"/>
      <c r="AM974" s="1"/>
    </row>
    <row r="975" spans="21:39" ht="25.35" customHeight="1" x14ac:dyDescent="0.25"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>
        <f>TipoT!C975</f>
        <v>0</v>
      </c>
      <c r="AI975" s="1"/>
      <c r="AJ975" s="1"/>
      <c r="AK975" s="1"/>
      <c r="AL975" s="1"/>
      <c r="AM975" s="1"/>
    </row>
    <row r="976" spans="21:39" ht="25.35" customHeight="1" x14ac:dyDescent="0.25"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>
        <f>TipoT!C976</f>
        <v>0</v>
      </c>
      <c r="AI976" s="1"/>
      <c r="AJ976" s="1"/>
      <c r="AK976" s="1"/>
      <c r="AL976" s="1"/>
      <c r="AM976" s="1"/>
    </row>
    <row r="977" spans="21:39" ht="25.35" customHeight="1" x14ac:dyDescent="0.25"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>
        <f>TipoT!C977</f>
        <v>0</v>
      </c>
      <c r="AI977" s="1"/>
      <c r="AJ977" s="1"/>
      <c r="AK977" s="1"/>
      <c r="AL977" s="1"/>
      <c r="AM977" s="1"/>
    </row>
    <row r="978" spans="21:39" ht="25.35" customHeight="1" x14ac:dyDescent="0.25"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>
        <f>TipoT!C978</f>
        <v>0</v>
      </c>
      <c r="AI978" s="1"/>
      <c r="AJ978" s="1"/>
      <c r="AK978" s="1"/>
      <c r="AL978" s="1"/>
      <c r="AM978" s="1"/>
    </row>
    <row r="979" spans="21:39" ht="25.35" customHeight="1" x14ac:dyDescent="0.25"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>
        <f>TipoT!C979</f>
        <v>0</v>
      </c>
      <c r="AI979" s="1"/>
      <c r="AJ979" s="1"/>
      <c r="AK979" s="1"/>
      <c r="AL979" s="1"/>
      <c r="AM979" s="1"/>
    </row>
    <row r="980" spans="21:39" ht="25.35" customHeight="1" x14ac:dyDescent="0.25"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>
        <f>TipoT!C980</f>
        <v>0</v>
      </c>
      <c r="AI980" s="1"/>
      <c r="AJ980" s="1"/>
      <c r="AK980" s="1"/>
      <c r="AL980" s="1"/>
      <c r="AM980" s="1"/>
    </row>
    <row r="981" spans="21:39" ht="25.35" customHeight="1" x14ac:dyDescent="0.25"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>
        <f>TipoT!C981</f>
        <v>0</v>
      </c>
      <c r="AI981" s="1"/>
      <c r="AJ981" s="1"/>
      <c r="AK981" s="1"/>
      <c r="AL981" s="1"/>
      <c r="AM981" s="1"/>
    </row>
    <row r="982" spans="21:39" ht="25.35" customHeight="1" x14ac:dyDescent="0.25"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>
        <f>TipoT!C982</f>
        <v>0</v>
      </c>
      <c r="AI982" s="1"/>
      <c r="AJ982" s="1"/>
      <c r="AK982" s="1"/>
      <c r="AL982" s="1"/>
      <c r="AM982" s="1"/>
    </row>
    <row r="983" spans="21:39" ht="25.35" customHeight="1" x14ac:dyDescent="0.25"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>
        <f>TipoT!C983</f>
        <v>0</v>
      </c>
      <c r="AI983" s="1"/>
      <c r="AJ983" s="1"/>
      <c r="AK983" s="1"/>
      <c r="AL983" s="1"/>
      <c r="AM983" s="1"/>
    </row>
    <row r="984" spans="21:39" ht="25.35" customHeight="1" x14ac:dyDescent="0.25"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>
        <f>TipoT!C984</f>
        <v>0</v>
      </c>
      <c r="AI984" s="1"/>
      <c r="AJ984" s="1"/>
      <c r="AK984" s="1"/>
      <c r="AL984" s="1"/>
      <c r="AM984" s="1"/>
    </row>
    <row r="985" spans="21:39" ht="25.35" customHeight="1" x14ac:dyDescent="0.25"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>
        <f>TipoT!C985</f>
        <v>0</v>
      </c>
      <c r="AI985" s="1"/>
      <c r="AJ985" s="1"/>
      <c r="AK985" s="1"/>
      <c r="AL985" s="1"/>
      <c r="AM985" s="1"/>
    </row>
    <row r="986" spans="21:39" ht="25.35" customHeight="1" x14ac:dyDescent="0.25"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>
        <f>TipoT!C986</f>
        <v>0</v>
      </c>
      <c r="AI986" s="1"/>
      <c r="AJ986" s="1"/>
      <c r="AK986" s="1"/>
      <c r="AL986" s="1"/>
      <c r="AM986" s="1"/>
    </row>
    <row r="987" spans="21:39" ht="25.35" customHeight="1" x14ac:dyDescent="0.25"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>
        <f>TipoT!C987</f>
        <v>0</v>
      </c>
      <c r="AI987" s="1"/>
      <c r="AJ987" s="1"/>
      <c r="AK987" s="1"/>
      <c r="AL987" s="1"/>
      <c r="AM987" s="1"/>
    </row>
    <row r="988" spans="21:39" ht="25.35" customHeight="1" x14ac:dyDescent="0.25"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>
        <f>TipoT!C988</f>
        <v>0</v>
      </c>
      <c r="AI988" s="1"/>
      <c r="AJ988" s="1"/>
      <c r="AK988" s="1"/>
      <c r="AL988" s="1"/>
      <c r="AM988" s="1"/>
    </row>
    <row r="989" spans="21:39" ht="25.35" customHeight="1" x14ac:dyDescent="0.25"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>
        <f>TipoT!C989</f>
        <v>0</v>
      </c>
      <c r="AI989" s="1"/>
      <c r="AJ989" s="1"/>
      <c r="AK989" s="1"/>
      <c r="AL989" s="1"/>
      <c r="AM989" s="1"/>
    </row>
    <row r="990" spans="21:39" ht="25.35" customHeight="1" x14ac:dyDescent="0.25"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>
        <f>TipoT!C990</f>
        <v>0</v>
      </c>
      <c r="AI990" s="1"/>
      <c r="AJ990" s="1"/>
      <c r="AK990" s="1"/>
      <c r="AL990" s="1"/>
      <c r="AM990" s="1"/>
    </row>
    <row r="991" spans="21:39" ht="25.35" customHeight="1" x14ac:dyDescent="0.25"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>
        <f>TipoT!C991</f>
        <v>0</v>
      </c>
      <c r="AI991" s="1"/>
      <c r="AJ991" s="1"/>
      <c r="AK991" s="1"/>
      <c r="AL991" s="1"/>
      <c r="AM991" s="1"/>
    </row>
    <row r="992" spans="21:39" ht="25.35" customHeight="1" x14ac:dyDescent="0.25"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>
        <f>TipoT!C992</f>
        <v>0</v>
      </c>
      <c r="AI992" s="1"/>
      <c r="AJ992" s="1"/>
      <c r="AK992" s="1"/>
      <c r="AL992" s="1"/>
      <c r="AM992" s="1"/>
    </row>
    <row r="993" spans="21:39" ht="25.35" customHeight="1" x14ac:dyDescent="0.25"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>
        <f>TipoT!C993</f>
        <v>0</v>
      </c>
      <c r="AI993" s="1"/>
      <c r="AJ993" s="1"/>
      <c r="AK993" s="1"/>
      <c r="AL993" s="1"/>
      <c r="AM993" s="1"/>
    </row>
    <row r="994" spans="21:39" ht="25.35" customHeight="1" x14ac:dyDescent="0.25"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>
        <f>TipoT!C994</f>
        <v>0</v>
      </c>
      <c r="AI994" s="1"/>
      <c r="AJ994" s="1"/>
      <c r="AK994" s="1"/>
      <c r="AL994" s="1"/>
      <c r="AM994" s="1"/>
    </row>
    <row r="995" spans="21:39" ht="25.35" customHeight="1" x14ac:dyDescent="0.25"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>
        <f>TipoT!C995</f>
        <v>0</v>
      </c>
      <c r="AI995" s="1"/>
      <c r="AJ995" s="1"/>
      <c r="AK995" s="1"/>
      <c r="AL995" s="1"/>
      <c r="AM995" s="1"/>
    </row>
    <row r="996" spans="21:39" ht="25.35" customHeight="1" x14ac:dyDescent="0.25"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>
        <f>TipoT!C996</f>
        <v>0</v>
      </c>
      <c r="AI996" s="1"/>
      <c r="AJ996" s="1"/>
      <c r="AK996" s="1"/>
      <c r="AL996" s="1"/>
      <c r="AM996" s="1"/>
    </row>
    <row r="997" spans="21:39" ht="25.35" customHeight="1" x14ac:dyDescent="0.25"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>
        <f>TipoT!C997</f>
        <v>0</v>
      </c>
      <c r="AI997" s="1"/>
      <c r="AJ997" s="1"/>
      <c r="AK997" s="1"/>
      <c r="AL997" s="1"/>
      <c r="AM997" s="1"/>
    </row>
    <row r="998" spans="21:39" ht="25.35" customHeight="1" x14ac:dyDescent="0.25"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>
        <f>TipoT!C998</f>
        <v>0</v>
      </c>
      <c r="AI998" s="1"/>
      <c r="AJ998" s="1"/>
      <c r="AK998" s="1"/>
      <c r="AL998" s="1"/>
      <c r="AM998" s="1"/>
    </row>
    <row r="999" spans="21:39" ht="25.35" customHeight="1" x14ac:dyDescent="0.25"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>
        <f>TipoT!C999</f>
        <v>0</v>
      </c>
      <c r="AI999" s="1"/>
      <c r="AJ999" s="1"/>
      <c r="AK999" s="1"/>
      <c r="AL999" s="1"/>
      <c r="AM999" s="1"/>
    </row>
    <row r="1000" spans="21:39" ht="25.35" customHeight="1" x14ac:dyDescent="0.25"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>
        <f>TipoT!C1000</f>
        <v>0</v>
      </c>
      <c r="AI1000" s="1"/>
      <c r="AJ1000" s="1"/>
      <c r="AK1000" s="1"/>
      <c r="AL1000" s="1"/>
      <c r="AM1000" s="1"/>
    </row>
    <row r="1001" spans="21:39" ht="25.35" customHeight="1" x14ac:dyDescent="0.25"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>
        <f>TipoT!C1001</f>
        <v>0</v>
      </c>
      <c r="AI1001" s="1"/>
      <c r="AJ1001" s="1"/>
      <c r="AK1001" s="1"/>
      <c r="AL1001" s="1"/>
      <c r="AM1001" s="1"/>
    </row>
    <row r="1002" spans="21:39" ht="25.35" customHeight="1" x14ac:dyDescent="0.25"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>
        <f>TipoT!C1002</f>
        <v>0</v>
      </c>
      <c r="AI1002" s="1"/>
      <c r="AJ1002" s="1"/>
      <c r="AK1002" s="1"/>
      <c r="AL1002" s="1"/>
      <c r="AM1002" s="1"/>
    </row>
    <row r="1003" spans="21:39" ht="25.35" customHeight="1" x14ac:dyDescent="0.25"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>
        <f>TipoT!C1003</f>
        <v>0</v>
      </c>
      <c r="AI1003" s="1"/>
      <c r="AJ1003" s="1"/>
      <c r="AK1003" s="1"/>
      <c r="AL1003" s="1"/>
      <c r="AM1003" s="1"/>
    </row>
    <row r="1004" spans="21:39" ht="25.35" customHeight="1" x14ac:dyDescent="0.25"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>
        <f>TipoT!C1004</f>
        <v>0</v>
      </c>
      <c r="AI1004" s="1"/>
      <c r="AJ1004" s="1"/>
      <c r="AK1004" s="1"/>
      <c r="AL1004" s="1"/>
      <c r="AM1004" s="1"/>
    </row>
    <row r="1005" spans="21:39" ht="25.35" customHeight="1" x14ac:dyDescent="0.25"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>
        <f>TipoT!C1005</f>
        <v>0</v>
      </c>
      <c r="AI1005" s="1"/>
      <c r="AJ1005" s="1"/>
      <c r="AK1005" s="1"/>
      <c r="AL1005" s="1"/>
      <c r="AM1005" s="1"/>
    </row>
    <row r="1006" spans="21:39" ht="25.35" customHeight="1" x14ac:dyDescent="0.25"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>
        <f>TipoT!C1006</f>
        <v>0</v>
      </c>
      <c r="AI1006" s="1"/>
      <c r="AJ1006" s="1"/>
      <c r="AK1006" s="1"/>
      <c r="AL1006" s="1"/>
      <c r="AM1006" s="1"/>
    </row>
    <row r="1007" spans="21:39" ht="25.35" customHeight="1" x14ac:dyDescent="0.25"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>
        <f>TipoT!C1007</f>
        <v>0</v>
      </c>
      <c r="AI1007" s="1"/>
      <c r="AJ1007" s="1"/>
      <c r="AK1007" s="1"/>
      <c r="AL1007" s="1"/>
      <c r="AM1007" s="1"/>
    </row>
    <row r="1008" spans="21:39" ht="25.35" customHeight="1" x14ac:dyDescent="0.25"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>
        <f>TipoT!C1008</f>
        <v>0</v>
      </c>
      <c r="AI1008" s="1"/>
      <c r="AJ1008" s="1"/>
      <c r="AK1008" s="1"/>
      <c r="AL1008" s="1"/>
      <c r="AM1008" s="1"/>
    </row>
    <row r="1009" spans="21:39" ht="25.35" customHeight="1" x14ac:dyDescent="0.25"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>
        <f>TipoT!C1009</f>
        <v>0</v>
      </c>
      <c r="AI1009" s="1"/>
      <c r="AJ1009" s="1"/>
      <c r="AK1009" s="1"/>
      <c r="AL1009" s="1"/>
      <c r="AM1009" s="1"/>
    </row>
    <row r="1010" spans="21:39" ht="25.35" customHeight="1" x14ac:dyDescent="0.25"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>
        <f>TipoT!C1010</f>
        <v>0</v>
      </c>
      <c r="AI1010" s="1"/>
      <c r="AJ1010" s="1"/>
      <c r="AK1010" s="1"/>
      <c r="AL1010" s="1"/>
      <c r="AM1010" s="1"/>
    </row>
    <row r="1011" spans="21:39" ht="25.35" customHeight="1" x14ac:dyDescent="0.25"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>
        <f>TipoT!C1011</f>
        <v>0</v>
      </c>
      <c r="AI1011" s="1"/>
      <c r="AJ1011" s="1"/>
      <c r="AK1011" s="1"/>
      <c r="AL1011" s="1"/>
      <c r="AM1011" s="1"/>
    </row>
    <row r="1012" spans="21:39" ht="25.35" customHeight="1" x14ac:dyDescent="0.25"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>
        <f>TipoT!C1012</f>
        <v>0</v>
      </c>
      <c r="AI1012" s="1"/>
      <c r="AJ1012" s="1"/>
      <c r="AK1012" s="1"/>
      <c r="AL1012" s="1"/>
      <c r="AM1012" s="1"/>
    </row>
    <row r="1013" spans="21:39" ht="25.35" customHeight="1" x14ac:dyDescent="0.25"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>
        <f>TipoT!C1013</f>
        <v>0</v>
      </c>
      <c r="AI1013" s="1"/>
      <c r="AJ1013" s="1"/>
      <c r="AK1013" s="1"/>
      <c r="AL1013" s="1"/>
      <c r="AM1013" s="1"/>
    </row>
    <row r="1014" spans="21:39" ht="25.35" customHeight="1" x14ac:dyDescent="0.25"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>
        <f>TipoT!C1014</f>
        <v>0</v>
      </c>
      <c r="AI1014" s="1"/>
      <c r="AJ1014" s="1"/>
      <c r="AK1014" s="1"/>
      <c r="AL1014" s="1"/>
      <c r="AM1014" s="1"/>
    </row>
    <row r="1015" spans="21:39" ht="25.35" customHeight="1" x14ac:dyDescent="0.25"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>
        <f>TipoT!C1015</f>
        <v>0</v>
      </c>
      <c r="AI1015" s="1"/>
      <c r="AJ1015" s="1"/>
      <c r="AK1015" s="1"/>
      <c r="AL1015" s="1"/>
      <c r="AM1015" s="1"/>
    </row>
    <row r="1016" spans="21:39" ht="25.35" customHeight="1" x14ac:dyDescent="0.25"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>
        <f>TipoT!C1016</f>
        <v>0</v>
      </c>
      <c r="AI1016" s="1"/>
      <c r="AJ1016" s="1"/>
      <c r="AK1016" s="1"/>
      <c r="AL1016" s="1"/>
      <c r="AM1016" s="1"/>
    </row>
    <row r="1017" spans="21:39" ht="25.35" customHeight="1" x14ac:dyDescent="0.25"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>
        <f>TipoT!C1017</f>
        <v>0</v>
      </c>
      <c r="AI1017" s="1"/>
      <c r="AJ1017" s="1"/>
      <c r="AK1017" s="1"/>
      <c r="AL1017" s="1"/>
      <c r="AM1017" s="1"/>
    </row>
    <row r="1018" spans="21:39" ht="25.35" customHeight="1" x14ac:dyDescent="0.25"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>
        <f>TipoT!C1018</f>
        <v>0</v>
      </c>
      <c r="AI1018" s="1"/>
      <c r="AJ1018" s="1"/>
      <c r="AK1018" s="1"/>
      <c r="AL1018" s="1"/>
      <c r="AM1018" s="1"/>
    </row>
    <row r="1019" spans="21:39" ht="25.35" customHeight="1" x14ac:dyDescent="0.25"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>
        <f>TipoT!C1019</f>
        <v>0</v>
      </c>
      <c r="AI1019" s="1"/>
      <c r="AJ1019" s="1"/>
      <c r="AK1019" s="1"/>
      <c r="AL1019" s="1"/>
      <c r="AM1019" s="1"/>
    </row>
    <row r="1020" spans="21:39" ht="25.35" customHeight="1" x14ac:dyDescent="0.25"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>
        <f>TipoT!C1020</f>
        <v>0</v>
      </c>
      <c r="AI1020" s="1"/>
      <c r="AJ1020" s="1"/>
      <c r="AK1020" s="1"/>
      <c r="AL1020" s="1"/>
      <c r="AM1020" s="1"/>
    </row>
    <row r="1021" spans="21:39" ht="25.35" customHeight="1" x14ac:dyDescent="0.25"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>
        <f>TipoT!C1021</f>
        <v>0</v>
      </c>
      <c r="AI1021" s="1"/>
      <c r="AJ1021" s="1"/>
      <c r="AK1021" s="1"/>
      <c r="AL1021" s="1"/>
      <c r="AM1021" s="1"/>
    </row>
    <row r="1022" spans="21:39" ht="25.35" customHeight="1" x14ac:dyDescent="0.25"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>
        <f>TipoT!C1022</f>
        <v>0</v>
      </c>
      <c r="AI1022" s="1"/>
      <c r="AJ1022" s="1"/>
      <c r="AK1022" s="1"/>
      <c r="AL1022" s="1"/>
      <c r="AM1022" s="1"/>
    </row>
    <row r="1023" spans="21:39" ht="25.35" customHeight="1" x14ac:dyDescent="0.25"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>
        <f>TipoT!C1023</f>
        <v>0</v>
      </c>
      <c r="AI1023" s="1"/>
      <c r="AJ1023" s="1"/>
      <c r="AK1023" s="1"/>
      <c r="AL1023" s="1"/>
      <c r="AM1023" s="1"/>
    </row>
    <row r="1024" spans="21:39" ht="25.35" customHeight="1" x14ac:dyDescent="0.25"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>
        <f>TipoT!C1024</f>
        <v>0</v>
      </c>
      <c r="AI1024" s="1"/>
      <c r="AJ1024" s="1"/>
      <c r="AK1024" s="1"/>
      <c r="AL1024" s="1"/>
      <c r="AM1024" s="1"/>
    </row>
    <row r="1025" spans="21:39" ht="25.35" customHeight="1" x14ac:dyDescent="0.25"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>
        <f>TipoT!C1025</f>
        <v>0</v>
      </c>
      <c r="AI1025" s="1"/>
      <c r="AJ1025" s="1"/>
      <c r="AK1025" s="1"/>
      <c r="AL1025" s="1"/>
      <c r="AM1025" s="1"/>
    </row>
    <row r="1026" spans="21:39" ht="25.35" customHeight="1" x14ac:dyDescent="0.25"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>
        <f>TipoT!C1026</f>
        <v>0</v>
      </c>
      <c r="AI1026" s="1"/>
      <c r="AJ1026" s="1"/>
      <c r="AK1026" s="1"/>
      <c r="AL1026" s="1"/>
      <c r="AM1026" s="1"/>
    </row>
    <row r="1027" spans="21:39" ht="25.35" customHeight="1" x14ac:dyDescent="0.25"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>
        <f>TipoT!C1027</f>
        <v>0</v>
      </c>
      <c r="AI1027" s="1"/>
      <c r="AJ1027" s="1"/>
      <c r="AK1027" s="1"/>
      <c r="AL1027" s="1"/>
      <c r="AM1027" s="1"/>
    </row>
    <row r="1028" spans="21:39" ht="25.35" customHeight="1" x14ac:dyDescent="0.25"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>
        <f>TipoT!C1028</f>
        <v>0</v>
      </c>
      <c r="AI1028" s="1"/>
      <c r="AJ1028" s="1"/>
      <c r="AK1028" s="1"/>
      <c r="AL1028" s="1"/>
      <c r="AM1028" s="1"/>
    </row>
    <row r="1029" spans="21:39" ht="25.35" customHeight="1" x14ac:dyDescent="0.25"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>
        <f>TipoT!C1029</f>
        <v>0</v>
      </c>
      <c r="AI1029" s="1"/>
      <c r="AJ1029" s="1"/>
      <c r="AK1029" s="1"/>
      <c r="AL1029" s="1"/>
      <c r="AM1029" s="1"/>
    </row>
    <row r="1030" spans="21:39" ht="25.35" customHeight="1" x14ac:dyDescent="0.25"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>
        <f>TipoT!C1030</f>
        <v>0</v>
      </c>
      <c r="AI1030" s="1"/>
      <c r="AJ1030" s="1"/>
      <c r="AK1030" s="1"/>
      <c r="AL1030" s="1"/>
      <c r="AM1030" s="1"/>
    </row>
    <row r="1031" spans="21:39" ht="25.35" customHeight="1" x14ac:dyDescent="0.25"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>
        <f>TipoT!C1031</f>
        <v>0</v>
      </c>
      <c r="AI1031" s="1"/>
      <c r="AJ1031" s="1"/>
      <c r="AK1031" s="1"/>
      <c r="AL1031" s="1"/>
      <c r="AM1031" s="1"/>
    </row>
    <row r="1032" spans="21:39" ht="25.35" customHeight="1" x14ac:dyDescent="0.25"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>
        <f>TipoT!C1032</f>
        <v>0</v>
      </c>
      <c r="AI1032" s="1"/>
      <c r="AJ1032" s="1"/>
      <c r="AK1032" s="1"/>
      <c r="AL1032" s="1"/>
      <c r="AM1032" s="1"/>
    </row>
    <row r="1033" spans="21:39" ht="25.35" customHeight="1" x14ac:dyDescent="0.25"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>
        <f>TipoT!C1033</f>
        <v>0</v>
      </c>
      <c r="AI1033" s="1"/>
      <c r="AJ1033" s="1"/>
      <c r="AK1033" s="1"/>
      <c r="AL1033" s="1"/>
      <c r="AM1033" s="1"/>
    </row>
    <row r="1034" spans="21:39" ht="25.35" customHeight="1" x14ac:dyDescent="0.25"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>
        <f>TipoT!C1034</f>
        <v>0</v>
      </c>
      <c r="AI1034" s="1"/>
      <c r="AJ1034" s="1"/>
      <c r="AK1034" s="1"/>
      <c r="AL1034" s="1"/>
      <c r="AM1034" s="1"/>
    </row>
    <row r="1035" spans="21:39" ht="25.35" customHeight="1" x14ac:dyDescent="0.25"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>
        <f>TipoT!C1035</f>
        <v>0</v>
      </c>
      <c r="AI1035" s="1"/>
      <c r="AJ1035" s="1"/>
      <c r="AK1035" s="1"/>
      <c r="AL1035" s="1"/>
      <c r="AM1035" s="1"/>
    </row>
    <row r="1036" spans="21:39" ht="25.35" customHeight="1" x14ac:dyDescent="0.25"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>
        <f>TipoT!C1036</f>
        <v>0</v>
      </c>
      <c r="AI1036" s="1"/>
      <c r="AJ1036" s="1"/>
      <c r="AK1036" s="1"/>
      <c r="AL1036" s="1"/>
      <c r="AM1036" s="1"/>
    </row>
    <row r="1037" spans="21:39" ht="25.35" customHeight="1" x14ac:dyDescent="0.25"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>
        <f>TipoT!C1037</f>
        <v>0</v>
      </c>
      <c r="AI1037" s="1"/>
      <c r="AJ1037" s="1"/>
      <c r="AK1037" s="1"/>
      <c r="AL1037" s="1"/>
      <c r="AM1037" s="1"/>
    </row>
    <row r="1038" spans="21:39" ht="25.35" customHeight="1" x14ac:dyDescent="0.25"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>
        <f>TipoT!C1038</f>
        <v>0</v>
      </c>
      <c r="AI1038" s="1"/>
      <c r="AJ1038" s="1"/>
      <c r="AK1038" s="1"/>
      <c r="AL1038" s="1"/>
      <c r="AM1038" s="1"/>
    </row>
    <row r="1039" spans="21:39" ht="25.35" customHeight="1" x14ac:dyDescent="0.25"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>
        <f>TipoT!C1039</f>
        <v>0</v>
      </c>
      <c r="AI1039" s="1"/>
      <c r="AJ1039" s="1"/>
      <c r="AK1039" s="1"/>
      <c r="AL1039" s="1"/>
      <c r="AM1039" s="1"/>
    </row>
    <row r="1040" spans="21:39" ht="25.35" customHeight="1" x14ac:dyDescent="0.25"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>
        <f>TipoT!C1040</f>
        <v>0</v>
      </c>
      <c r="AI1040" s="1"/>
      <c r="AJ1040" s="1"/>
      <c r="AK1040" s="1"/>
      <c r="AL1040" s="1"/>
      <c r="AM1040" s="1"/>
    </row>
    <row r="1041" spans="21:39" ht="25.35" customHeight="1" x14ac:dyDescent="0.25"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</row>
    <row r="1042" spans="21:39" ht="25.35" customHeight="1" x14ac:dyDescent="0.25"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</row>
  </sheetData>
  <sheetProtection algorithmName="SHA-512" hashValue="DRybARIQk73xP/Q9r8DN3BpD2jj+N8DcDsAYXnXouUQKwdKso3A2HGoVxiqcVpq7TpWiYpotSB+cmDYnycuJ7g==" saltValue="gxIXIy8A8N1cuAviWzPtDA==" spinCount="100000" sheet="1" formatColumns="0" formatRows="0" selectLockedCells="1" autoFilter="0"/>
  <dataConsolidate/>
  <mergeCells count="1">
    <mergeCell ref="C5:S5"/>
  </mergeCells>
  <conditionalFormatting sqref="R7:R610">
    <cfRule type="cellIs" dxfId="17" priority="1" operator="equal">
      <formula>"Realizado"</formula>
    </cfRule>
    <cfRule type="cellIs" dxfId="16" priority="2" operator="equal">
      <formula>"Atrasado"</formula>
    </cfRule>
    <cfRule type="cellIs" dxfId="15" priority="3" operator="equal">
      <formula>"No Realizado"</formula>
    </cfRule>
  </conditionalFormatting>
  <dataValidations count="5">
    <dataValidation type="list" allowBlank="1" showInputMessage="1" showErrorMessage="1" sqref="R7:R193" xr:uid="{3E893198-EDF5-4339-B6EC-164C0B5611DA}">
      <formula1>"Agendado,No realizado,Realizado,Atrasado"</formula1>
    </dataValidation>
    <dataValidation type="list" allowBlank="1" showErrorMessage="1" errorTitle="Selecione uma sala" error="Selecione uma sala de treinamento na lista suspensa ou, se for o caso, cadastre uma nova sala de treinamento na aba de cadastros de salas de treinamentos." sqref="H7:H610" xr:uid="{00000000-0002-0000-0400-000003000000}">
      <formula1>OFFSET($AI$7,,,COUNTIF($AI$7:$AI$56,"&lt;&gt;0"))</formula1>
    </dataValidation>
    <dataValidation type="list" allowBlank="1" showInputMessage="1" showErrorMessage="1" sqref="R194:R610" xr:uid="{00000000-0002-0000-0400-000002000000}">
      <formula1>"Agendado,Não realizado,Realizado,Atrasado"</formula1>
    </dataValidation>
    <dataValidation type="whole" operator="greaterThan" allowBlank="1" showInputMessage="1" showErrorMessage="1" sqref="L7:L610" xr:uid="{00000000-0002-0000-0400-000001000000}">
      <formula1>0</formula1>
    </dataValidation>
    <dataValidation type="date" operator="greaterThan" allowBlank="1" showErrorMessage="1" errorTitle="Selecione um dia na lista" error="Você inseriu um valor inválido. Selecione um dia na lista suspensa." sqref="E7:F610" xr:uid="{00000000-0002-0000-0400-000000000000}">
      <formula1>1</formula1>
    </dataValidation>
  </dataValidations>
  <printOptions verticalCentered="1"/>
  <pageMargins left="0.23622047244094491" right="0.23622047244094491" top="0.74803149606299213" bottom="0.74803149606299213" header="0.31496062992125984" footer="0.31496062992125984"/>
  <pageSetup paperSize="9" scale="45" orientation="landscape" horizontalDpi="4294967292" verticalDpi="0" r:id="rId1"/>
  <headerFooter>
    <oddFooter>&amp;L_x000D_&amp;1#&amp;"Trebuchet MS"&amp;9&amp;K737373 PÚBLICA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278DD-F2A4-4CE2-B08B-66AA177E61A1}">
  <sheetPr codeName="Planilha11"/>
  <dimension ref="A1:K1082"/>
  <sheetViews>
    <sheetView showGridLines="0" showRowColHeaders="0" topLeftCell="C1" zoomScale="150" zoomScaleNormal="100" workbookViewId="0">
      <selection activeCell="D15" sqref="D15"/>
    </sheetView>
  </sheetViews>
  <sheetFormatPr baseColWidth="10" defaultColWidth="8.7109375" defaultRowHeight="0" customHeight="1" zeroHeight="1" x14ac:dyDescent="0.25"/>
  <cols>
    <col min="1" max="1" width="19.42578125" style="16" hidden="1" customWidth="1"/>
    <col min="2" max="2" width="25.7109375" hidden="1" customWidth="1"/>
    <col min="3" max="3" width="25.42578125" customWidth="1"/>
    <col min="4" max="4" width="20.85546875" customWidth="1"/>
    <col min="5" max="5" width="24.85546875" customWidth="1"/>
    <col min="6" max="6" width="33.42578125" customWidth="1"/>
    <col min="7" max="7" width="31.140625" customWidth="1"/>
    <col min="8" max="8" width="32.42578125" customWidth="1"/>
    <col min="9" max="9" width="52.42578125" customWidth="1"/>
    <col min="10" max="11" width="8.7109375" style="1"/>
  </cols>
  <sheetData>
    <row r="1" spans="1:11" s="21" customFormat="1" ht="34.35" customHeight="1" x14ac:dyDescent="0.35">
      <c r="B1" s="22"/>
    </row>
    <row r="2" spans="1:11" s="21" customFormat="1" ht="21.6" customHeight="1" x14ac:dyDescent="0.25"/>
    <row r="3" spans="1:11" s="21" customFormat="1" ht="21.6" customHeight="1" x14ac:dyDescent="0.25"/>
    <row r="4" spans="1:11" ht="30" customHeight="1" thickBot="1" x14ac:dyDescent="0.3">
      <c r="A4"/>
    </row>
    <row r="5" spans="1:11" ht="25.35" customHeight="1" thickTop="1" thickBot="1" x14ac:dyDescent="0.3">
      <c r="A5"/>
      <c r="C5" s="73" t="s">
        <v>79</v>
      </c>
      <c r="D5" s="74"/>
      <c r="E5" s="74"/>
      <c r="F5" s="74"/>
      <c r="G5" s="74"/>
      <c r="H5" s="74"/>
      <c r="I5" s="75"/>
    </row>
    <row r="6" spans="1:11" ht="25.35" customHeight="1" thickTop="1" thickBot="1" x14ac:dyDescent="0.3">
      <c r="A6"/>
      <c r="C6" s="28" t="s">
        <v>78</v>
      </c>
      <c r="D6" s="28" t="s">
        <v>14</v>
      </c>
      <c r="E6" s="28" t="s">
        <v>72</v>
      </c>
      <c r="F6" s="28" t="s">
        <v>15</v>
      </c>
      <c r="G6" s="28" t="s">
        <v>16</v>
      </c>
      <c r="H6" s="28" t="s">
        <v>77</v>
      </c>
      <c r="I6" s="28" t="s">
        <v>76</v>
      </c>
    </row>
    <row r="7" spans="1:11" ht="25.35" customHeight="1" thickTop="1" x14ac:dyDescent="0.25">
      <c r="A7"/>
      <c r="C7" s="4" t="s">
        <v>156</v>
      </c>
      <c r="D7" s="6">
        <v>1234</v>
      </c>
      <c r="E7" s="4" t="s">
        <v>26</v>
      </c>
      <c r="F7" s="7" t="s">
        <v>24</v>
      </c>
      <c r="G7" s="4" t="s">
        <v>31</v>
      </c>
      <c r="H7" s="9" t="s">
        <v>32</v>
      </c>
      <c r="I7" s="4"/>
      <c r="J7" s="1" t="str">
        <f>Áreas!B7</f>
        <v>Marketing</v>
      </c>
      <c r="K7" s="1" t="str">
        <f>Áreas!D7</f>
        <v>Director</v>
      </c>
    </row>
    <row r="8" spans="1:11" ht="25.35" customHeight="1" x14ac:dyDescent="0.25">
      <c r="A8"/>
      <c r="C8" s="5" t="s">
        <v>155</v>
      </c>
      <c r="D8" s="3">
        <v>1235</v>
      </c>
      <c r="E8" s="5" t="s">
        <v>165</v>
      </c>
      <c r="F8" s="5" t="s">
        <v>169</v>
      </c>
      <c r="G8" s="5" t="s">
        <v>31</v>
      </c>
      <c r="H8" s="10" t="s">
        <v>33</v>
      </c>
      <c r="I8" s="5"/>
      <c r="J8" s="1" t="str">
        <f>Áreas!B8</f>
        <v>RRHH</v>
      </c>
      <c r="K8" s="1" t="str">
        <f>Áreas!D8</f>
        <v>Jefe de operaciones</v>
      </c>
    </row>
    <row r="9" spans="1:11" ht="25.35" customHeight="1" x14ac:dyDescent="0.25">
      <c r="A9"/>
      <c r="C9" s="5" t="s">
        <v>34</v>
      </c>
      <c r="D9" s="3">
        <v>1236</v>
      </c>
      <c r="E9" s="5" t="s">
        <v>26</v>
      </c>
      <c r="F9" s="5" t="s">
        <v>23</v>
      </c>
      <c r="G9" s="5" t="s">
        <v>31</v>
      </c>
      <c r="H9" s="10" t="s">
        <v>35</v>
      </c>
      <c r="I9" s="5"/>
      <c r="J9" s="1" t="str">
        <f>Áreas!B9</f>
        <v>Financiero</v>
      </c>
      <c r="K9" s="1" t="str">
        <f>Áreas!D9</f>
        <v>Gerente</v>
      </c>
    </row>
    <row r="10" spans="1:11" ht="25.35" customHeight="1" x14ac:dyDescent="0.25">
      <c r="A10"/>
      <c r="C10" s="5" t="s">
        <v>36</v>
      </c>
      <c r="D10" s="3">
        <v>1237</v>
      </c>
      <c r="E10" s="5" t="s">
        <v>171</v>
      </c>
      <c r="F10" s="5" t="s">
        <v>160</v>
      </c>
      <c r="G10" s="5" t="s">
        <v>31</v>
      </c>
      <c r="H10" s="10" t="s">
        <v>37</v>
      </c>
      <c r="I10" s="5"/>
      <c r="J10" s="1" t="str">
        <f>Áreas!B10</f>
        <v>Comercial</v>
      </c>
      <c r="K10" s="1" t="str">
        <f>Áreas!D10</f>
        <v>Auxiliar</v>
      </c>
    </row>
    <row r="11" spans="1:11" ht="25.35" customHeight="1" x14ac:dyDescent="0.25">
      <c r="A11"/>
      <c r="C11" s="5" t="s">
        <v>38</v>
      </c>
      <c r="D11" s="3">
        <v>1238</v>
      </c>
      <c r="E11" s="5" t="s">
        <v>28</v>
      </c>
      <c r="F11" s="5" t="s">
        <v>25</v>
      </c>
      <c r="G11" s="5" t="s">
        <v>31</v>
      </c>
      <c r="H11" s="10" t="s">
        <v>39</v>
      </c>
      <c r="I11" s="5"/>
      <c r="J11" s="1" t="str">
        <f>Áreas!B11</f>
        <v>Administrativo</v>
      </c>
      <c r="K11" s="1" t="str">
        <f>Áreas!D11</f>
        <v>Director Ejecutivo</v>
      </c>
    </row>
    <row r="12" spans="1:11" ht="25.35" customHeight="1" x14ac:dyDescent="0.25">
      <c r="A12"/>
      <c r="C12" s="5" t="s">
        <v>40</v>
      </c>
      <c r="D12" s="3">
        <v>1239</v>
      </c>
      <c r="E12" s="5" t="s">
        <v>29</v>
      </c>
      <c r="F12" s="5" t="s">
        <v>21</v>
      </c>
      <c r="G12" s="5" t="s">
        <v>31</v>
      </c>
      <c r="H12" s="10" t="s">
        <v>41</v>
      </c>
      <c r="I12" s="5"/>
      <c r="J12" s="1" t="str">
        <f>Áreas!B12</f>
        <v>Operacional</v>
      </c>
      <c r="K12" s="1" t="str">
        <f>Áreas!D12</f>
        <v>Ingeniero o Tecnico</v>
      </c>
    </row>
    <row r="13" spans="1:11" ht="25.35" customHeight="1" x14ac:dyDescent="0.25">
      <c r="A13"/>
      <c r="C13" s="5" t="s">
        <v>51</v>
      </c>
      <c r="D13" s="3">
        <v>12523</v>
      </c>
      <c r="E13" s="5" t="s">
        <v>170</v>
      </c>
      <c r="F13" s="5" t="s">
        <v>169</v>
      </c>
      <c r="G13" s="5" t="s">
        <v>31</v>
      </c>
      <c r="H13" s="10" t="s">
        <v>41</v>
      </c>
      <c r="I13" s="5"/>
      <c r="J13" s="1" t="str">
        <f>Áreas!B13</f>
        <v>Informatica</v>
      </c>
      <c r="K13" s="1" t="str">
        <f>Áreas!D13</f>
        <v>Técnico Especialista</v>
      </c>
    </row>
    <row r="14" spans="1:11" ht="25.35" customHeight="1" x14ac:dyDescent="0.25">
      <c r="A14"/>
      <c r="C14" s="5" t="s">
        <v>58</v>
      </c>
      <c r="D14" s="3">
        <v>1205</v>
      </c>
      <c r="E14" s="5" t="s">
        <v>28</v>
      </c>
      <c r="F14" s="5" t="s">
        <v>22</v>
      </c>
      <c r="G14" s="5" t="s">
        <v>31</v>
      </c>
      <c r="H14" s="10" t="s">
        <v>41</v>
      </c>
      <c r="I14" s="5"/>
      <c r="J14" s="1" t="str">
        <f>Áreas!B14</f>
        <v>Experiencia del Cliente</v>
      </c>
      <c r="K14" s="1" t="str">
        <f>Áreas!D14</f>
        <v>Inspector de operaciones</v>
      </c>
    </row>
    <row r="15" spans="1:11" ht="25.35" customHeight="1" x14ac:dyDescent="0.25">
      <c r="A15"/>
      <c r="C15" s="5"/>
      <c r="D15" s="3"/>
      <c r="E15" s="5"/>
      <c r="F15" s="5"/>
      <c r="G15" s="5"/>
      <c r="H15" s="10"/>
      <c r="I15" s="5"/>
      <c r="J15" s="1" t="str">
        <f>Áreas!B15</f>
        <v>Oficina</v>
      </c>
      <c r="K15" s="1" t="str">
        <f>Áreas!D15</f>
        <v>Alumno en practica</v>
      </c>
    </row>
    <row r="16" spans="1:11" ht="25.35" customHeight="1" x14ac:dyDescent="0.25">
      <c r="A16"/>
      <c r="C16" s="5"/>
      <c r="D16" s="3"/>
      <c r="E16" s="5"/>
      <c r="F16" s="5"/>
      <c r="G16" s="5"/>
      <c r="H16" s="10"/>
      <c r="I16" s="5"/>
      <c r="J16" s="1" t="str">
        <f>Áreas!B16</f>
        <v xml:space="preserve">Aseo </v>
      </c>
      <c r="K16" s="1" t="str">
        <f>Áreas!D16</f>
        <v>Maestro</v>
      </c>
    </row>
    <row r="17" spans="1:11" ht="25.35" customHeight="1" x14ac:dyDescent="0.25">
      <c r="A17"/>
      <c r="C17" s="5"/>
      <c r="D17" s="3"/>
      <c r="E17" s="5"/>
      <c r="F17" s="5"/>
      <c r="G17" s="5"/>
      <c r="H17" s="10"/>
      <c r="I17" s="5"/>
      <c r="J17" s="1" t="str">
        <f>Áreas!B17</f>
        <v>Mantención de equipos</v>
      </c>
      <c r="K17" s="1" t="str">
        <f>Áreas!D17</f>
        <v>Ayudante</v>
      </c>
    </row>
    <row r="18" spans="1:11" ht="25.35" customHeight="1" x14ac:dyDescent="0.25">
      <c r="A18"/>
      <c r="C18" s="5"/>
      <c r="D18" s="3"/>
      <c r="E18" s="5"/>
      <c r="F18" s="5"/>
      <c r="G18" s="5"/>
      <c r="H18" s="10"/>
      <c r="I18" s="5"/>
      <c r="J18" s="1" t="str">
        <f>Áreas!B18</f>
        <v>Taller</v>
      </c>
      <c r="K18" s="1" t="str">
        <f>Áreas!D18</f>
        <v>Administrativo</v>
      </c>
    </row>
    <row r="19" spans="1:11" ht="25.35" customHeight="1" x14ac:dyDescent="0.25">
      <c r="A19"/>
      <c r="C19" s="5"/>
      <c r="D19" s="3"/>
      <c r="E19" s="5"/>
      <c r="F19" s="5"/>
      <c r="G19" s="5"/>
      <c r="H19" s="10"/>
      <c r="I19" s="5"/>
      <c r="J19" s="1" t="str">
        <f>Áreas!B19</f>
        <v>Compras</v>
      </c>
      <c r="K19" s="1" t="str">
        <f>Áreas!D19</f>
        <v>Prevencionista</v>
      </c>
    </row>
    <row r="20" spans="1:11" ht="25.35" customHeight="1" x14ac:dyDescent="0.25">
      <c r="A20"/>
      <c r="C20" s="5"/>
      <c r="D20" s="3"/>
      <c r="E20" s="5"/>
      <c r="F20" s="5"/>
      <c r="G20" s="5"/>
      <c r="H20" s="10"/>
      <c r="I20" s="5"/>
      <c r="J20" s="1" t="str">
        <f>Áreas!B20</f>
        <v>Prevención de riesgos</v>
      </c>
      <c r="K20" s="1" t="str">
        <f>Áreas!D20</f>
        <v>Supervisor</v>
      </c>
    </row>
    <row r="21" spans="1:11" ht="25.35" customHeight="1" x14ac:dyDescent="0.25">
      <c r="A21"/>
      <c r="C21" s="5"/>
      <c r="D21" s="3"/>
      <c r="E21" s="5"/>
      <c r="F21" s="5"/>
      <c r="G21" s="5"/>
      <c r="H21" s="10"/>
      <c r="I21" s="5"/>
      <c r="J21" s="1">
        <f>Áreas!B21</f>
        <v>0</v>
      </c>
      <c r="K21" s="1">
        <f>Áreas!D21</f>
        <v>0</v>
      </c>
    </row>
    <row r="22" spans="1:11" ht="25.35" customHeight="1" x14ac:dyDescent="0.25">
      <c r="A22"/>
      <c r="C22" s="5"/>
      <c r="D22" s="3"/>
      <c r="E22" s="5"/>
      <c r="F22" s="5"/>
      <c r="G22" s="5"/>
      <c r="H22" s="10"/>
      <c r="I22" s="5"/>
      <c r="J22" s="1">
        <f>Áreas!B22</f>
        <v>0</v>
      </c>
      <c r="K22" s="1">
        <f>Áreas!D22</f>
        <v>0</v>
      </c>
    </row>
    <row r="23" spans="1:11" ht="25.35" customHeight="1" x14ac:dyDescent="0.25">
      <c r="A23"/>
      <c r="C23" s="5"/>
      <c r="D23" s="3"/>
      <c r="E23" s="5"/>
      <c r="F23" s="5"/>
      <c r="G23" s="5"/>
      <c r="H23" s="10"/>
      <c r="I23" s="5"/>
      <c r="J23" s="1">
        <f>Áreas!B23</f>
        <v>0</v>
      </c>
      <c r="K23" s="1">
        <f>Áreas!D23</f>
        <v>0</v>
      </c>
    </row>
    <row r="24" spans="1:11" ht="25.35" customHeight="1" x14ac:dyDescent="0.25">
      <c r="A24"/>
      <c r="C24" s="5"/>
      <c r="D24" s="3"/>
      <c r="E24" s="5"/>
      <c r="F24" s="5"/>
      <c r="G24" s="5"/>
      <c r="H24" s="10"/>
      <c r="I24" s="5"/>
      <c r="J24" s="1">
        <f>Áreas!B24</f>
        <v>0</v>
      </c>
      <c r="K24" s="1">
        <f>Áreas!D24</f>
        <v>0</v>
      </c>
    </row>
    <row r="25" spans="1:11" ht="25.35" customHeight="1" x14ac:dyDescent="0.25">
      <c r="A25"/>
      <c r="C25" s="5"/>
      <c r="D25" s="3"/>
      <c r="E25" s="5"/>
      <c r="F25" s="5"/>
      <c r="G25" s="5"/>
      <c r="H25" s="10"/>
      <c r="I25" s="5"/>
      <c r="J25" s="1">
        <f>Áreas!B25</f>
        <v>0</v>
      </c>
      <c r="K25" s="1">
        <f>Áreas!D25</f>
        <v>0</v>
      </c>
    </row>
    <row r="26" spans="1:11" ht="25.35" customHeight="1" x14ac:dyDescent="0.25">
      <c r="A26"/>
      <c r="C26" s="5"/>
      <c r="D26" s="3"/>
      <c r="E26" s="5"/>
      <c r="F26" s="5"/>
      <c r="G26" s="5"/>
      <c r="H26" s="10"/>
      <c r="I26" s="5"/>
      <c r="J26" s="1">
        <f>Áreas!B26</f>
        <v>0</v>
      </c>
      <c r="K26" s="1">
        <f>Áreas!D26</f>
        <v>0</v>
      </c>
    </row>
    <row r="27" spans="1:11" ht="25.35" customHeight="1" x14ac:dyDescent="0.25">
      <c r="A27"/>
      <c r="C27" s="5"/>
      <c r="D27" s="3"/>
      <c r="E27" s="5"/>
      <c r="F27" s="5"/>
      <c r="G27" s="5"/>
      <c r="H27" s="10"/>
      <c r="I27" s="5"/>
      <c r="J27" s="1">
        <f>Áreas!B27</f>
        <v>0</v>
      </c>
      <c r="K27" s="1">
        <f>Áreas!D27</f>
        <v>0</v>
      </c>
    </row>
    <row r="28" spans="1:11" ht="25.35" customHeight="1" x14ac:dyDescent="0.25">
      <c r="A28"/>
      <c r="C28" s="5"/>
      <c r="D28" s="3"/>
      <c r="E28" s="5"/>
      <c r="F28" s="5"/>
      <c r="G28" s="5"/>
      <c r="H28" s="10"/>
      <c r="I28" s="5"/>
      <c r="J28" s="1">
        <f>Áreas!B28</f>
        <v>0</v>
      </c>
      <c r="K28" s="1">
        <f>Áreas!D28</f>
        <v>0</v>
      </c>
    </row>
    <row r="29" spans="1:11" ht="25.35" customHeight="1" x14ac:dyDescent="0.25">
      <c r="A29"/>
      <c r="C29" s="5"/>
      <c r="D29" s="3"/>
      <c r="E29" s="5"/>
      <c r="F29" s="5"/>
      <c r="G29" s="5"/>
      <c r="H29" s="10"/>
      <c r="I29" s="5"/>
      <c r="J29" s="1">
        <f>Áreas!B29</f>
        <v>0</v>
      </c>
      <c r="K29" s="1">
        <f>Áreas!D29</f>
        <v>0</v>
      </c>
    </row>
    <row r="30" spans="1:11" ht="25.35" customHeight="1" x14ac:dyDescent="0.25">
      <c r="A30"/>
      <c r="C30" s="5"/>
      <c r="D30" s="3"/>
      <c r="E30" s="5"/>
      <c r="F30" s="5"/>
      <c r="G30" s="5"/>
      <c r="H30" s="10"/>
      <c r="I30" s="5"/>
      <c r="J30" s="1">
        <f>Áreas!B30</f>
        <v>0</v>
      </c>
      <c r="K30" s="1">
        <f>Áreas!D30</f>
        <v>0</v>
      </c>
    </row>
    <row r="31" spans="1:11" ht="25.35" customHeight="1" x14ac:dyDescent="0.25">
      <c r="A31"/>
      <c r="C31" s="5"/>
      <c r="D31" s="3"/>
      <c r="E31" s="5"/>
      <c r="F31" s="5"/>
      <c r="G31" s="5"/>
      <c r="H31" s="10"/>
      <c r="I31" s="5"/>
      <c r="J31" s="1">
        <f>Áreas!B31</f>
        <v>0</v>
      </c>
      <c r="K31" s="1">
        <f>Áreas!D31</f>
        <v>0</v>
      </c>
    </row>
    <row r="32" spans="1:11" ht="25.35" customHeight="1" x14ac:dyDescent="0.25">
      <c r="A32"/>
      <c r="C32" s="5"/>
      <c r="D32" s="3"/>
      <c r="E32" s="5"/>
      <c r="F32" s="5"/>
      <c r="G32" s="5"/>
      <c r="H32" s="10"/>
      <c r="I32" s="5"/>
      <c r="J32" s="1">
        <f>Áreas!B32</f>
        <v>0</v>
      </c>
      <c r="K32" s="1">
        <f>Áreas!D32</f>
        <v>0</v>
      </c>
    </row>
    <row r="33" spans="1:11" ht="25.35" customHeight="1" x14ac:dyDescent="0.25">
      <c r="A33"/>
      <c r="C33" s="5"/>
      <c r="D33" s="3"/>
      <c r="E33" s="5"/>
      <c r="F33" s="5"/>
      <c r="G33" s="5"/>
      <c r="H33" s="10"/>
      <c r="I33" s="5"/>
      <c r="J33" s="1">
        <f>Áreas!B33</f>
        <v>0</v>
      </c>
      <c r="K33" s="1">
        <f>Áreas!D33</f>
        <v>0</v>
      </c>
    </row>
    <row r="34" spans="1:11" ht="25.35" customHeight="1" x14ac:dyDescent="0.25">
      <c r="A34"/>
      <c r="C34" s="5"/>
      <c r="D34" s="3"/>
      <c r="E34" s="5"/>
      <c r="F34" s="5"/>
      <c r="G34" s="5"/>
      <c r="H34" s="10"/>
      <c r="I34" s="5"/>
      <c r="J34" s="1">
        <f>Áreas!B34</f>
        <v>0</v>
      </c>
      <c r="K34" s="1">
        <f>Áreas!D34</f>
        <v>0</v>
      </c>
    </row>
    <row r="35" spans="1:11" ht="25.35" customHeight="1" x14ac:dyDescent="0.25">
      <c r="A35"/>
      <c r="C35" s="5"/>
      <c r="D35" s="3"/>
      <c r="E35" s="5"/>
      <c r="F35" s="5"/>
      <c r="G35" s="5"/>
      <c r="H35" s="10"/>
      <c r="I35" s="5"/>
      <c r="J35" s="1">
        <f>Áreas!B35</f>
        <v>0</v>
      </c>
      <c r="K35" s="1">
        <f>Áreas!D35</f>
        <v>0</v>
      </c>
    </row>
    <row r="36" spans="1:11" ht="25.35" customHeight="1" x14ac:dyDescent="0.25">
      <c r="A36"/>
      <c r="C36" s="5"/>
      <c r="D36" s="3"/>
      <c r="E36" s="5"/>
      <c r="F36" s="5"/>
      <c r="G36" s="5"/>
      <c r="H36" s="10"/>
      <c r="I36" s="5"/>
      <c r="J36" s="1">
        <f>Áreas!B36</f>
        <v>0</v>
      </c>
      <c r="K36" s="1">
        <f>Áreas!D36</f>
        <v>0</v>
      </c>
    </row>
    <row r="37" spans="1:11" ht="25.35" customHeight="1" x14ac:dyDescent="0.25">
      <c r="A37"/>
      <c r="C37" s="5"/>
      <c r="D37" s="3"/>
      <c r="E37" s="5"/>
      <c r="F37" s="5"/>
      <c r="G37" s="5"/>
      <c r="H37" s="10"/>
      <c r="I37" s="5"/>
      <c r="J37" s="1">
        <f>Áreas!B37</f>
        <v>0</v>
      </c>
      <c r="K37" s="1">
        <f>Áreas!D37</f>
        <v>0</v>
      </c>
    </row>
    <row r="38" spans="1:11" ht="25.35" customHeight="1" x14ac:dyDescent="0.25">
      <c r="A38"/>
      <c r="C38" s="5"/>
      <c r="D38" s="3"/>
      <c r="E38" s="5"/>
      <c r="F38" s="5"/>
      <c r="G38" s="5"/>
      <c r="H38" s="10"/>
      <c r="I38" s="5"/>
      <c r="J38" s="1">
        <f>Áreas!B38</f>
        <v>0</v>
      </c>
      <c r="K38" s="1">
        <f>Áreas!D38</f>
        <v>0</v>
      </c>
    </row>
    <row r="39" spans="1:11" ht="25.35" customHeight="1" x14ac:dyDescent="0.25">
      <c r="A39"/>
      <c r="C39" s="5"/>
      <c r="D39" s="3"/>
      <c r="E39" s="5"/>
      <c r="F39" s="5"/>
      <c r="G39" s="5"/>
      <c r="H39" s="10"/>
      <c r="I39" s="5"/>
      <c r="J39" s="1">
        <f>Áreas!B39</f>
        <v>0</v>
      </c>
      <c r="K39" s="1">
        <f>Áreas!D39</f>
        <v>0</v>
      </c>
    </row>
    <row r="40" spans="1:11" ht="25.35" customHeight="1" x14ac:dyDescent="0.25">
      <c r="A40"/>
      <c r="C40" s="5"/>
      <c r="D40" s="3"/>
      <c r="E40" s="5"/>
      <c r="F40" s="5"/>
      <c r="G40" s="5"/>
      <c r="H40" s="10"/>
      <c r="I40" s="5"/>
      <c r="J40" s="1">
        <f>Áreas!B40</f>
        <v>0</v>
      </c>
      <c r="K40" s="1">
        <f>Áreas!D40</f>
        <v>0</v>
      </c>
    </row>
    <row r="41" spans="1:11" ht="25.35" customHeight="1" x14ac:dyDescent="0.25">
      <c r="A41"/>
      <c r="C41" s="5"/>
      <c r="D41" s="3"/>
      <c r="E41" s="5"/>
      <c r="F41" s="5"/>
      <c r="G41" s="5"/>
      <c r="H41" s="10"/>
      <c r="I41" s="5"/>
      <c r="J41" s="1">
        <f>Áreas!B41</f>
        <v>0</v>
      </c>
      <c r="K41" s="1">
        <f>Áreas!D41</f>
        <v>0</v>
      </c>
    </row>
    <row r="42" spans="1:11" ht="25.35" customHeight="1" x14ac:dyDescent="0.25">
      <c r="A42"/>
      <c r="C42" s="5"/>
      <c r="D42" s="3"/>
      <c r="E42" s="5"/>
      <c r="F42" s="5"/>
      <c r="G42" s="5"/>
      <c r="H42" s="10"/>
      <c r="I42" s="5"/>
      <c r="J42" s="1">
        <f>Áreas!B42</f>
        <v>0</v>
      </c>
      <c r="K42" s="1">
        <f>Áreas!D42</f>
        <v>0</v>
      </c>
    </row>
    <row r="43" spans="1:11" ht="25.35" customHeight="1" x14ac:dyDescent="0.25">
      <c r="A43"/>
      <c r="C43" s="5"/>
      <c r="D43" s="3"/>
      <c r="E43" s="5"/>
      <c r="F43" s="5"/>
      <c r="G43" s="5"/>
      <c r="H43" s="10"/>
      <c r="I43" s="5"/>
      <c r="J43" s="1">
        <f>Áreas!B43</f>
        <v>0</v>
      </c>
      <c r="K43" s="1">
        <f>Áreas!D43</f>
        <v>0</v>
      </c>
    </row>
    <row r="44" spans="1:11" ht="25.35" customHeight="1" x14ac:dyDescent="0.25">
      <c r="A44"/>
      <c r="C44" s="5"/>
      <c r="D44" s="3"/>
      <c r="E44" s="5"/>
      <c r="F44" s="5"/>
      <c r="G44" s="5"/>
      <c r="H44" s="10"/>
      <c r="I44" s="5"/>
      <c r="J44" s="1">
        <f>Áreas!B44</f>
        <v>0</v>
      </c>
      <c r="K44" s="1">
        <f>Áreas!D44</f>
        <v>0</v>
      </c>
    </row>
    <row r="45" spans="1:11" ht="25.35" customHeight="1" x14ac:dyDescent="0.25">
      <c r="A45"/>
      <c r="C45" s="5"/>
      <c r="D45" s="3"/>
      <c r="E45" s="5"/>
      <c r="F45" s="5"/>
      <c r="G45" s="5"/>
      <c r="H45" s="10"/>
      <c r="I45" s="5"/>
      <c r="J45" s="1">
        <f>Áreas!B45</f>
        <v>0</v>
      </c>
      <c r="K45" s="1">
        <f>Áreas!D45</f>
        <v>0</v>
      </c>
    </row>
    <row r="46" spans="1:11" ht="25.35" customHeight="1" x14ac:dyDescent="0.25">
      <c r="A46"/>
      <c r="C46" s="5"/>
      <c r="D46" s="3"/>
      <c r="E46" s="5"/>
      <c r="F46" s="5"/>
      <c r="G46" s="5"/>
      <c r="H46" s="10"/>
      <c r="I46" s="5"/>
      <c r="J46" s="1">
        <f>Áreas!B46</f>
        <v>0</v>
      </c>
      <c r="K46" s="1">
        <f>Áreas!D46</f>
        <v>0</v>
      </c>
    </row>
    <row r="47" spans="1:11" ht="25.35" customHeight="1" x14ac:dyDescent="0.25">
      <c r="A47"/>
      <c r="C47" s="5"/>
      <c r="D47" s="3"/>
      <c r="E47" s="5"/>
      <c r="F47" s="5"/>
      <c r="G47" s="5"/>
      <c r="H47" s="10"/>
      <c r="I47" s="5"/>
      <c r="J47" s="1">
        <f>Áreas!B47</f>
        <v>0</v>
      </c>
      <c r="K47" s="1">
        <f>Áreas!D47</f>
        <v>0</v>
      </c>
    </row>
    <row r="48" spans="1:11" ht="25.35" customHeight="1" x14ac:dyDescent="0.25">
      <c r="A48"/>
      <c r="C48" s="5"/>
      <c r="D48" s="3"/>
      <c r="E48" s="5"/>
      <c r="F48" s="5"/>
      <c r="G48" s="5"/>
      <c r="H48" s="10"/>
      <c r="I48" s="5"/>
      <c r="J48" s="1">
        <f>Áreas!B48</f>
        <v>0</v>
      </c>
      <c r="K48" s="1">
        <f>Áreas!D48</f>
        <v>0</v>
      </c>
    </row>
    <row r="49" spans="1:11" ht="25.35" customHeight="1" x14ac:dyDescent="0.25">
      <c r="A49"/>
      <c r="C49" s="5"/>
      <c r="D49" s="3"/>
      <c r="E49" s="5"/>
      <c r="F49" s="5"/>
      <c r="G49" s="5"/>
      <c r="H49" s="10"/>
      <c r="I49" s="5"/>
      <c r="J49" s="1">
        <f>Áreas!B49</f>
        <v>0</v>
      </c>
      <c r="K49" s="1">
        <f>Áreas!D49</f>
        <v>0</v>
      </c>
    </row>
    <row r="50" spans="1:11" ht="25.35" customHeight="1" x14ac:dyDescent="0.25">
      <c r="A50"/>
      <c r="C50" s="5"/>
      <c r="D50" s="3"/>
      <c r="E50" s="5"/>
      <c r="F50" s="5"/>
      <c r="G50" s="5"/>
      <c r="H50" s="10"/>
      <c r="I50" s="5"/>
      <c r="J50" s="1">
        <f>Áreas!B50</f>
        <v>0</v>
      </c>
      <c r="K50" s="1">
        <f>Áreas!D50</f>
        <v>0</v>
      </c>
    </row>
    <row r="51" spans="1:11" ht="25.35" customHeight="1" x14ac:dyDescent="0.25">
      <c r="A51"/>
      <c r="C51" s="5"/>
      <c r="D51" s="3"/>
      <c r="E51" s="5"/>
      <c r="F51" s="5"/>
      <c r="G51" s="5"/>
      <c r="H51" s="10"/>
      <c r="I51" s="5"/>
      <c r="J51" s="1">
        <f>Áreas!B51</f>
        <v>0</v>
      </c>
      <c r="K51" s="1">
        <f>Áreas!D51</f>
        <v>0</v>
      </c>
    </row>
    <row r="52" spans="1:11" ht="25.35" customHeight="1" x14ac:dyDescent="0.25">
      <c r="A52"/>
      <c r="C52" s="5"/>
      <c r="D52" s="3"/>
      <c r="E52" s="5"/>
      <c r="F52" s="5"/>
      <c r="G52" s="5"/>
      <c r="H52" s="10"/>
      <c r="I52" s="5"/>
      <c r="J52" s="1">
        <f>Áreas!B52</f>
        <v>0</v>
      </c>
      <c r="K52" s="1">
        <f>Áreas!D52</f>
        <v>0</v>
      </c>
    </row>
    <row r="53" spans="1:11" ht="25.35" customHeight="1" x14ac:dyDescent="0.25">
      <c r="A53"/>
      <c r="C53" s="5"/>
      <c r="D53" s="3"/>
      <c r="E53" s="5"/>
      <c r="F53" s="5"/>
      <c r="G53" s="5"/>
      <c r="H53" s="10"/>
      <c r="I53" s="5"/>
      <c r="J53" s="1">
        <f>Áreas!B53</f>
        <v>0</v>
      </c>
      <c r="K53" s="1">
        <f>Áreas!D53</f>
        <v>0</v>
      </c>
    </row>
    <row r="54" spans="1:11" ht="25.35" customHeight="1" x14ac:dyDescent="0.25">
      <c r="A54"/>
      <c r="C54" s="5"/>
      <c r="D54" s="3"/>
      <c r="E54" s="5"/>
      <c r="F54" s="5"/>
      <c r="G54" s="5"/>
      <c r="H54" s="10"/>
      <c r="I54" s="5"/>
      <c r="J54" s="1">
        <f>Áreas!B54</f>
        <v>0</v>
      </c>
      <c r="K54" s="1">
        <f>Áreas!D54</f>
        <v>0</v>
      </c>
    </row>
    <row r="55" spans="1:11" ht="25.35" customHeight="1" x14ac:dyDescent="0.25">
      <c r="A55"/>
      <c r="C55" s="5"/>
      <c r="D55" s="3"/>
      <c r="E55" s="5"/>
      <c r="F55" s="5"/>
      <c r="G55" s="5"/>
      <c r="H55" s="10"/>
      <c r="I55" s="5"/>
      <c r="J55" s="1">
        <f>Áreas!B55</f>
        <v>0</v>
      </c>
      <c r="K55" s="1">
        <f>Áreas!D55</f>
        <v>0</v>
      </c>
    </row>
    <row r="56" spans="1:11" ht="25.35" customHeight="1" x14ac:dyDescent="0.25">
      <c r="A56"/>
      <c r="C56" s="5"/>
      <c r="D56" s="3"/>
      <c r="E56" s="5"/>
      <c r="F56" s="5"/>
      <c r="G56" s="5"/>
      <c r="H56" s="10"/>
      <c r="I56" s="5"/>
      <c r="J56" s="1">
        <f>Áreas!B56</f>
        <v>0</v>
      </c>
      <c r="K56" s="1">
        <f>Áreas!D56</f>
        <v>0</v>
      </c>
    </row>
    <row r="57" spans="1:11" ht="25.35" customHeight="1" x14ac:dyDescent="0.25">
      <c r="A57"/>
      <c r="C57" s="5"/>
      <c r="D57" s="3"/>
      <c r="E57" s="5"/>
      <c r="F57" s="5"/>
      <c r="G57" s="5"/>
      <c r="H57" s="10"/>
      <c r="I57" s="5"/>
      <c r="K57" s="1" t="e">
        <f>Áreas!#REF!</f>
        <v>#REF!</v>
      </c>
    </row>
    <row r="58" spans="1:11" ht="25.35" customHeight="1" x14ac:dyDescent="0.25">
      <c r="A58"/>
      <c r="C58" s="5"/>
      <c r="D58" s="3"/>
      <c r="E58" s="5"/>
      <c r="F58" s="5"/>
      <c r="G58" s="5"/>
      <c r="H58" s="10"/>
      <c r="I58" s="5"/>
      <c r="K58" s="1" t="e">
        <f>Áreas!#REF!</f>
        <v>#REF!</v>
      </c>
    </row>
    <row r="59" spans="1:11" ht="25.35" customHeight="1" x14ac:dyDescent="0.25">
      <c r="A59"/>
      <c r="C59" s="5"/>
      <c r="D59" s="3"/>
      <c r="E59" s="5"/>
      <c r="F59" s="5"/>
      <c r="G59" s="5"/>
      <c r="H59" s="10"/>
      <c r="I59" s="5"/>
      <c r="K59" s="1" t="e">
        <f>Áreas!#REF!</f>
        <v>#REF!</v>
      </c>
    </row>
    <row r="60" spans="1:11" ht="25.35" customHeight="1" x14ac:dyDescent="0.25">
      <c r="A60"/>
      <c r="C60" s="5"/>
      <c r="D60" s="3"/>
      <c r="E60" s="5"/>
      <c r="F60" s="5"/>
      <c r="G60" s="5"/>
      <c r="H60" s="10"/>
      <c r="I60" s="5"/>
      <c r="K60" s="1" t="e">
        <f>Áreas!#REF!</f>
        <v>#REF!</v>
      </c>
    </row>
    <row r="61" spans="1:11" ht="25.35" customHeight="1" x14ac:dyDescent="0.25">
      <c r="A61"/>
      <c r="C61" s="5"/>
      <c r="D61" s="3"/>
      <c r="E61" s="5"/>
      <c r="F61" s="5"/>
      <c r="G61" s="5"/>
      <c r="H61" s="10"/>
      <c r="I61" s="5"/>
      <c r="K61" s="1" t="e">
        <f>Áreas!#REF!</f>
        <v>#REF!</v>
      </c>
    </row>
    <row r="62" spans="1:11" ht="25.35" customHeight="1" x14ac:dyDescent="0.25">
      <c r="A62"/>
      <c r="C62" s="5"/>
      <c r="D62" s="3"/>
      <c r="E62" s="5"/>
      <c r="F62" s="5"/>
      <c r="G62" s="5"/>
      <c r="H62" s="10"/>
      <c r="I62" s="5"/>
      <c r="K62" s="1" t="e">
        <f>Áreas!#REF!</f>
        <v>#REF!</v>
      </c>
    </row>
    <row r="63" spans="1:11" ht="25.35" customHeight="1" x14ac:dyDescent="0.25">
      <c r="A63"/>
      <c r="C63" s="5"/>
      <c r="D63" s="3"/>
      <c r="E63" s="5"/>
      <c r="F63" s="5"/>
      <c r="G63" s="5"/>
      <c r="H63" s="10"/>
      <c r="I63" s="5"/>
      <c r="K63" s="1" t="e">
        <f>Áreas!#REF!</f>
        <v>#REF!</v>
      </c>
    </row>
    <row r="64" spans="1:11" ht="25.35" customHeight="1" x14ac:dyDescent="0.25">
      <c r="A64"/>
      <c r="C64" s="5"/>
      <c r="D64" s="3"/>
      <c r="E64" s="5"/>
      <c r="F64" s="5"/>
      <c r="G64" s="5"/>
      <c r="H64" s="10"/>
      <c r="I64" s="5"/>
      <c r="K64" s="1" t="e">
        <f>Áreas!#REF!</f>
        <v>#REF!</v>
      </c>
    </row>
    <row r="65" spans="1:11" ht="25.35" customHeight="1" x14ac:dyDescent="0.25">
      <c r="A65"/>
      <c r="C65" s="5"/>
      <c r="D65" s="3"/>
      <c r="E65" s="5"/>
      <c r="F65" s="5"/>
      <c r="G65" s="5"/>
      <c r="H65" s="10"/>
      <c r="I65" s="5"/>
      <c r="K65" s="1" t="e">
        <f>Áreas!#REF!</f>
        <v>#REF!</v>
      </c>
    </row>
    <row r="66" spans="1:11" ht="25.35" customHeight="1" x14ac:dyDescent="0.25">
      <c r="A66"/>
      <c r="C66" s="5"/>
      <c r="D66" s="3"/>
      <c r="E66" s="5"/>
      <c r="F66" s="5"/>
      <c r="G66" s="5"/>
      <c r="H66" s="10"/>
      <c r="I66" s="5"/>
      <c r="K66" s="1" t="e">
        <f>Áreas!#REF!</f>
        <v>#REF!</v>
      </c>
    </row>
    <row r="67" spans="1:11" ht="25.35" customHeight="1" x14ac:dyDescent="0.25">
      <c r="A67"/>
      <c r="C67" s="5"/>
      <c r="D67" s="3"/>
      <c r="E67" s="5"/>
      <c r="F67" s="5"/>
      <c r="G67" s="5"/>
      <c r="H67" s="10"/>
      <c r="I67" s="5"/>
      <c r="K67" s="1" t="e">
        <f>Áreas!#REF!</f>
        <v>#REF!</v>
      </c>
    </row>
    <row r="68" spans="1:11" ht="25.35" customHeight="1" x14ac:dyDescent="0.25">
      <c r="A68"/>
      <c r="C68" s="5"/>
      <c r="D68" s="3"/>
      <c r="E68" s="5"/>
      <c r="F68" s="5"/>
      <c r="G68" s="5"/>
      <c r="H68" s="10"/>
      <c r="I68" s="5"/>
      <c r="K68" s="1" t="e">
        <f>Áreas!#REF!</f>
        <v>#REF!</v>
      </c>
    </row>
    <row r="69" spans="1:11" ht="25.35" customHeight="1" x14ac:dyDescent="0.25">
      <c r="A69"/>
      <c r="C69" s="5"/>
      <c r="D69" s="3"/>
      <c r="E69" s="5"/>
      <c r="F69" s="5"/>
      <c r="G69" s="5"/>
      <c r="H69" s="10"/>
      <c r="I69" s="5"/>
      <c r="K69" s="1" t="e">
        <f>Áreas!#REF!</f>
        <v>#REF!</v>
      </c>
    </row>
    <row r="70" spans="1:11" ht="25.35" customHeight="1" x14ac:dyDescent="0.25">
      <c r="A70"/>
      <c r="C70" s="5"/>
      <c r="D70" s="3"/>
      <c r="E70" s="5"/>
      <c r="F70" s="5"/>
      <c r="G70" s="5"/>
      <c r="H70" s="10"/>
      <c r="I70" s="5"/>
      <c r="K70" s="1" t="e">
        <f>Áreas!#REF!</f>
        <v>#REF!</v>
      </c>
    </row>
    <row r="71" spans="1:11" ht="25.35" customHeight="1" x14ac:dyDescent="0.25">
      <c r="A71"/>
      <c r="C71" s="5"/>
      <c r="D71" s="3"/>
      <c r="E71" s="5"/>
      <c r="F71" s="5"/>
      <c r="G71" s="5"/>
      <c r="H71" s="10"/>
      <c r="I71" s="5"/>
      <c r="K71" s="1" t="e">
        <f>Áreas!#REF!</f>
        <v>#REF!</v>
      </c>
    </row>
    <row r="72" spans="1:11" ht="25.35" customHeight="1" x14ac:dyDescent="0.25">
      <c r="A72"/>
      <c r="C72" s="5"/>
      <c r="D72" s="3"/>
      <c r="E72" s="5"/>
      <c r="F72" s="5"/>
      <c r="G72" s="5"/>
      <c r="H72" s="10"/>
      <c r="I72" s="5"/>
      <c r="K72" s="1" t="e">
        <f>Áreas!#REF!</f>
        <v>#REF!</v>
      </c>
    </row>
    <row r="73" spans="1:11" ht="25.35" customHeight="1" x14ac:dyDescent="0.25">
      <c r="A73"/>
      <c r="C73" s="5"/>
      <c r="D73" s="3"/>
      <c r="E73" s="5"/>
      <c r="F73" s="5"/>
      <c r="G73" s="5"/>
      <c r="H73" s="10"/>
      <c r="I73" s="5"/>
      <c r="K73" s="1" t="e">
        <f>Áreas!#REF!</f>
        <v>#REF!</v>
      </c>
    </row>
    <row r="74" spans="1:11" ht="25.35" customHeight="1" x14ac:dyDescent="0.25">
      <c r="A74"/>
      <c r="C74" s="5"/>
      <c r="D74" s="3"/>
      <c r="E74" s="5"/>
      <c r="F74" s="5"/>
      <c r="G74" s="5"/>
      <c r="H74" s="10"/>
      <c r="I74" s="5"/>
      <c r="K74" s="1" t="e">
        <f>Áreas!#REF!</f>
        <v>#REF!</v>
      </c>
    </row>
    <row r="75" spans="1:11" ht="25.35" customHeight="1" x14ac:dyDescent="0.25">
      <c r="A75"/>
      <c r="C75" s="5"/>
      <c r="D75" s="3"/>
      <c r="E75" s="5"/>
      <c r="F75" s="5"/>
      <c r="G75" s="5"/>
      <c r="H75" s="10"/>
      <c r="I75" s="5"/>
      <c r="K75" s="1" t="e">
        <f>Áreas!#REF!</f>
        <v>#REF!</v>
      </c>
    </row>
    <row r="76" spans="1:11" ht="25.35" customHeight="1" x14ac:dyDescent="0.25">
      <c r="A76"/>
      <c r="C76" s="5"/>
      <c r="D76" s="3"/>
      <c r="E76" s="5"/>
      <c r="F76" s="5"/>
      <c r="G76" s="5"/>
      <c r="H76" s="10"/>
      <c r="I76" s="5"/>
      <c r="K76" s="1" t="e">
        <f>Áreas!#REF!</f>
        <v>#REF!</v>
      </c>
    </row>
    <row r="77" spans="1:11" ht="25.35" customHeight="1" x14ac:dyDescent="0.25">
      <c r="A77"/>
      <c r="C77" s="5"/>
      <c r="D77" s="3"/>
      <c r="E77" s="5"/>
      <c r="F77" s="5"/>
      <c r="G77" s="5"/>
      <c r="H77" s="10"/>
      <c r="I77" s="5"/>
      <c r="K77" s="1" t="e">
        <f>Áreas!#REF!</f>
        <v>#REF!</v>
      </c>
    </row>
    <row r="78" spans="1:11" ht="25.35" customHeight="1" x14ac:dyDescent="0.25">
      <c r="A78"/>
      <c r="C78" s="5"/>
      <c r="D78" s="3"/>
      <c r="E78" s="5"/>
      <c r="F78" s="5"/>
      <c r="G78" s="5"/>
      <c r="H78" s="10"/>
      <c r="I78" s="5"/>
      <c r="K78" s="1" t="e">
        <f>Áreas!#REF!</f>
        <v>#REF!</v>
      </c>
    </row>
    <row r="79" spans="1:11" ht="25.35" customHeight="1" x14ac:dyDescent="0.25">
      <c r="A79"/>
      <c r="C79" s="5"/>
      <c r="D79" s="3"/>
      <c r="E79" s="5"/>
      <c r="F79" s="5"/>
      <c r="G79" s="5"/>
      <c r="H79" s="10"/>
      <c r="I79" s="5"/>
      <c r="K79" s="1" t="e">
        <f>Áreas!#REF!</f>
        <v>#REF!</v>
      </c>
    </row>
    <row r="80" spans="1:11" ht="25.35" customHeight="1" x14ac:dyDescent="0.25">
      <c r="A80"/>
      <c r="C80" s="5"/>
      <c r="D80" s="3"/>
      <c r="E80" s="5"/>
      <c r="F80" s="5"/>
      <c r="G80" s="5"/>
      <c r="H80" s="10"/>
      <c r="I80" s="5"/>
      <c r="K80" s="1" t="e">
        <f>Áreas!#REF!</f>
        <v>#REF!</v>
      </c>
    </row>
    <row r="81" spans="1:11" ht="25.35" customHeight="1" x14ac:dyDescent="0.25">
      <c r="A81"/>
      <c r="C81" s="5"/>
      <c r="D81" s="3"/>
      <c r="E81" s="5"/>
      <c r="F81" s="5"/>
      <c r="G81" s="5"/>
      <c r="H81" s="10"/>
      <c r="I81" s="5"/>
      <c r="K81" s="1" t="e">
        <f>Áreas!#REF!</f>
        <v>#REF!</v>
      </c>
    </row>
    <row r="82" spans="1:11" ht="25.35" customHeight="1" x14ac:dyDescent="0.25">
      <c r="A82"/>
      <c r="C82" s="5"/>
      <c r="D82" s="3"/>
      <c r="E82" s="5"/>
      <c r="F82" s="5"/>
      <c r="G82" s="5"/>
      <c r="H82" s="10"/>
      <c r="I82" s="5"/>
      <c r="K82" s="1" t="e">
        <f>Áreas!#REF!</f>
        <v>#REF!</v>
      </c>
    </row>
    <row r="83" spans="1:11" ht="25.35" customHeight="1" x14ac:dyDescent="0.25">
      <c r="A83"/>
      <c r="C83" s="5"/>
      <c r="D83" s="3"/>
      <c r="E83" s="5"/>
      <c r="F83" s="5"/>
      <c r="G83" s="5"/>
      <c r="H83" s="10"/>
      <c r="I83" s="5"/>
      <c r="K83" s="1" t="e">
        <f>Áreas!#REF!</f>
        <v>#REF!</v>
      </c>
    </row>
    <row r="84" spans="1:11" ht="25.35" customHeight="1" x14ac:dyDescent="0.25">
      <c r="A84"/>
      <c r="C84" s="5"/>
      <c r="D84" s="3"/>
      <c r="E84" s="5"/>
      <c r="F84" s="5"/>
      <c r="G84" s="5"/>
      <c r="H84" s="10"/>
      <c r="I84" s="5"/>
      <c r="K84" s="1" t="e">
        <f>Áreas!#REF!</f>
        <v>#REF!</v>
      </c>
    </row>
    <row r="85" spans="1:11" ht="25.35" customHeight="1" x14ac:dyDescent="0.25">
      <c r="A85"/>
      <c r="C85" s="5"/>
      <c r="D85" s="3"/>
      <c r="E85" s="5"/>
      <c r="F85" s="5"/>
      <c r="G85" s="5"/>
      <c r="H85" s="10"/>
      <c r="I85" s="5"/>
      <c r="K85" s="1" t="e">
        <f>Áreas!#REF!</f>
        <v>#REF!</v>
      </c>
    </row>
    <row r="86" spans="1:11" ht="25.35" customHeight="1" x14ac:dyDescent="0.25">
      <c r="A86"/>
      <c r="C86" s="5"/>
      <c r="D86" s="3"/>
      <c r="E86" s="5"/>
      <c r="F86" s="5"/>
      <c r="G86" s="5"/>
      <c r="H86" s="10"/>
      <c r="I86" s="5"/>
      <c r="K86" s="1" t="e">
        <f>Áreas!#REF!</f>
        <v>#REF!</v>
      </c>
    </row>
    <row r="87" spans="1:11" ht="25.35" customHeight="1" x14ac:dyDescent="0.25">
      <c r="A87"/>
      <c r="C87" s="5"/>
      <c r="D87" s="3"/>
      <c r="E87" s="5"/>
      <c r="F87" s="5"/>
      <c r="G87" s="5"/>
      <c r="H87" s="10"/>
      <c r="I87" s="5"/>
      <c r="K87" s="1" t="e">
        <f>Áreas!#REF!</f>
        <v>#REF!</v>
      </c>
    </row>
    <row r="88" spans="1:11" ht="25.35" customHeight="1" x14ac:dyDescent="0.25">
      <c r="A88"/>
      <c r="C88" s="5"/>
      <c r="D88" s="3"/>
      <c r="E88" s="5"/>
      <c r="F88" s="5"/>
      <c r="G88" s="5"/>
      <c r="H88" s="10"/>
      <c r="I88" s="5"/>
      <c r="K88" s="1" t="e">
        <f>Áreas!#REF!</f>
        <v>#REF!</v>
      </c>
    </row>
    <row r="89" spans="1:11" ht="25.35" customHeight="1" x14ac:dyDescent="0.25">
      <c r="A89"/>
      <c r="C89" s="5"/>
      <c r="D89" s="3"/>
      <c r="E89" s="5"/>
      <c r="F89" s="5"/>
      <c r="G89" s="5"/>
      <c r="H89" s="10"/>
      <c r="I89" s="5"/>
      <c r="K89" s="1" t="e">
        <f>Áreas!#REF!</f>
        <v>#REF!</v>
      </c>
    </row>
    <row r="90" spans="1:11" ht="25.35" customHeight="1" x14ac:dyDescent="0.25">
      <c r="A90"/>
      <c r="C90" s="5"/>
      <c r="D90" s="3"/>
      <c r="E90" s="5"/>
      <c r="F90" s="5"/>
      <c r="G90" s="5"/>
      <c r="H90" s="10"/>
      <c r="I90" s="5"/>
      <c r="K90" s="1" t="e">
        <f>Áreas!#REF!</f>
        <v>#REF!</v>
      </c>
    </row>
    <row r="91" spans="1:11" ht="25.35" customHeight="1" x14ac:dyDescent="0.25">
      <c r="A91"/>
      <c r="C91" s="5"/>
      <c r="D91" s="3"/>
      <c r="E91" s="5"/>
      <c r="F91" s="5"/>
      <c r="G91" s="5"/>
      <c r="H91" s="10"/>
      <c r="I91" s="5"/>
      <c r="K91" s="1" t="e">
        <f>Áreas!#REF!</f>
        <v>#REF!</v>
      </c>
    </row>
    <row r="92" spans="1:11" ht="25.35" customHeight="1" x14ac:dyDescent="0.25">
      <c r="A92"/>
      <c r="C92" s="5"/>
      <c r="D92" s="3"/>
      <c r="E92" s="5"/>
      <c r="F92" s="5"/>
      <c r="G92" s="5"/>
      <c r="H92" s="10"/>
      <c r="I92" s="5"/>
      <c r="K92" s="1" t="e">
        <f>Áreas!#REF!</f>
        <v>#REF!</v>
      </c>
    </row>
    <row r="93" spans="1:11" ht="25.35" customHeight="1" x14ac:dyDescent="0.25">
      <c r="A93"/>
      <c r="C93" s="5"/>
      <c r="D93" s="3"/>
      <c r="E93" s="5"/>
      <c r="F93" s="5"/>
      <c r="G93" s="5"/>
      <c r="H93" s="10"/>
      <c r="I93" s="5"/>
      <c r="K93" s="1" t="e">
        <f>Áreas!#REF!</f>
        <v>#REF!</v>
      </c>
    </row>
    <row r="94" spans="1:11" ht="25.35" customHeight="1" x14ac:dyDescent="0.25">
      <c r="A94"/>
      <c r="C94" s="5"/>
      <c r="D94" s="3"/>
      <c r="E94" s="5"/>
      <c r="F94" s="5"/>
      <c r="G94" s="5"/>
      <c r="H94" s="10"/>
      <c r="I94" s="5"/>
      <c r="K94" s="1" t="e">
        <f>Áreas!#REF!</f>
        <v>#REF!</v>
      </c>
    </row>
    <row r="95" spans="1:11" ht="25.35" customHeight="1" x14ac:dyDescent="0.25">
      <c r="A95"/>
      <c r="C95" s="5"/>
      <c r="D95" s="3"/>
      <c r="E95" s="5"/>
      <c r="F95" s="5"/>
      <c r="G95" s="5"/>
      <c r="H95" s="10"/>
      <c r="I95" s="5"/>
      <c r="K95" s="1" t="e">
        <f>Áreas!#REF!</f>
        <v>#REF!</v>
      </c>
    </row>
    <row r="96" spans="1:11" ht="25.35" customHeight="1" x14ac:dyDescent="0.25">
      <c r="A96"/>
      <c r="C96" s="5"/>
      <c r="D96" s="3"/>
      <c r="E96" s="5"/>
      <c r="F96" s="5"/>
      <c r="G96" s="5"/>
      <c r="H96" s="10"/>
      <c r="I96" s="5"/>
      <c r="K96" s="1" t="e">
        <f>Áreas!#REF!</f>
        <v>#REF!</v>
      </c>
    </row>
    <row r="97" spans="1:11" ht="25.35" customHeight="1" x14ac:dyDescent="0.25">
      <c r="A97"/>
      <c r="C97" s="5"/>
      <c r="D97" s="3"/>
      <c r="E97" s="5"/>
      <c r="F97" s="5"/>
      <c r="G97" s="5"/>
      <c r="H97" s="10"/>
      <c r="I97" s="5"/>
      <c r="K97" s="1" t="e">
        <f>Áreas!#REF!</f>
        <v>#REF!</v>
      </c>
    </row>
    <row r="98" spans="1:11" ht="25.35" customHeight="1" x14ac:dyDescent="0.25">
      <c r="A98"/>
      <c r="C98" s="5"/>
      <c r="D98" s="3"/>
      <c r="E98" s="5"/>
      <c r="F98" s="5"/>
      <c r="G98" s="5"/>
      <c r="H98" s="10"/>
      <c r="I98" s="5"/>
      <c r="K98" s="1" t="e">
        <f>Áreas!#REF!</f>
        <v>#REF!</v>
      </c>
    </row>
    <row r="99" spans="1:11" ht="25.35" customHeight="1" x14ac:dyDescent="0.25">
      <c r="A99"/>
      <c r="C99" s="5"/>
      <c r="D99" s="3"/>
      <c r="E99" s="5"/>
      <c r="F99" s="5"/>
      <c r="G99" s="5"/>
      <c r="H99" s="10"/>
      <c r="I99" s="5"/>
      <c r="K99" s="1" t="e">
        <f>Áreas!#REF!</f>
        <v>#REF!</v>
      </c>
    </row>
    <row r="100" spans="1:11" ht="25.35" customHeight="1" x14ac:dyDescent="0.25">
      <c r="A100"/>
      <c r="C100" s="5"/>
      <c r="D100" s="3"/>
      <c r="E100" s="5"/>
      <c r="F100" s="5"/>
      <c r="G100" s="5"/>
      <c r="H100" s="10"/>
      <c r="I100" s="5"/>
      <c r="K100" s="1" t="e">
        <f>Áreas!#REF!</f>
        <v>#REF!</v>
      </c>
    </row>
    <row r="101" spans="1:11" ht="25.35" customHeight="1" x14ac:dyDescent="0.25">
      <c r="A101"/>
      <c r="C101" s="5"/>
      <c r="D101" s="3"/>
      <c r="E101" s="5"/>
      <c r="F101" s="5"/>
      <c r="G101" s="5"/>
      <c r="H101" s="10"/>
      <c r="I101" s="5"/>
      <c r="K101" s="1" t="e">
        <f>Áreas!#REF!</f>
        <v>#REF!</v>
      </c>
    </row>
    <row r="102" spans="1:11" ht="25.35" customHeight="1" x14ac:dyDescent="0.25">
      <c r="A102"/>
      <c r="C102" s="5"/>
      <c r="D102" s="3"/>
      <c r="E102" s="5"/>
      <c r="F102" s="5"/>
      <c r="G102" s="5"/>
      <c r="H102" s="10"/>
      <c r="I102" s="5"/>
      <c r="K102" s="1" t="e">
        <f>Áreas!#REF!</f>
        <v>#REF!</v>
      </c>
    </row>
    <row r="103" spans="1:11" ht="25.35" customHeight="1" x14ac:dyDescent="0.25">
      <c r="A103"/>
      <c r="C103" s="5"/>
      <c r="D103" s="3"/>
      <c r="E103" s="5"/>
      <c r="F103" s="5"/>
      <c r="G103" s="5"/>
      <c r="H103" s="10"/>
      <c r="I103" s="5"/>
      <c r="K103" s="1" t="e">
        <f>Áreas!#REF!</f>
        <v>#REF!</v>
      </c>
    </row>
    <row r="104" spans="1:11" ht="25.35" customHeight="1" x14ac:dyDescent="0.25">
      <c r="A104"/>
      <c r="C104" s="5"/>
      <c r="D104" s="3"/>
      <c r="E104" s="5"/>
      <c r="F104" s="5"/>
      <c r="G104" s="5"/>
      <c r="H104" s="10"/>
      <c r="I104" s="5"/>
      <c r="K104" s="1" t="e">
        <f>Áreas!#REF!</f>
        <v>#REF!</v>
      </c>
    </row>
    <row r="105" spans="1:11" ht="25.35" customHeight="1" x14ac:dyDescent="0.25">
      <c r="A105"/>
      <c r="C105" s="5"/>
      <c r="D105" s="3"/>
      <c r="E105" s="5"/>
      <c r="F105" s="5"/>
      <c r="G105" s="5"/>
      <c r="H105" s="10"/>
      <c r="I105" s="5"/>
      <c r="K105" s="1" t="e">
        <f>Áreas!#REF!</f>
        <v>#REF!</v>
      </c>
    </row>
    <row r="106" spans="1:11" ht="25.35" customHeight="1" x14ac:dyDescent="0.25">
      <c r="A106"/>
      <c r="C106" s="5"/>
      <c r="D106" s="3"/>
      <c r="E106" s="5"/>
      <c r="F106" s="5"/>
      <c r="G106" s="5"/>
      <c r="H106" s="10"/>
      <c r="I106" s="5"/>
      <c r="K106" s="1" t="e">
        <f>Áreas!#REF!</f>
        <v>#REF!</v>
      </c>
    </row>
    <row r="107" spans="1:11" ht="25.35" customHeight="1" x14ac:dyDescent="0.25">
      <c r="A107"/>
      <c r="C107" s="5"/>
      <c r="D107" s="3"/>
      <c r="E107" s="5"/>
      <c r="F107" s="5"/>
      <c r="G107" s="5"/>
      <c r="H107" s="10"/>
      <c r="I107" s="5"/>
      <c r="K107" s="1" t="e">
        <f>Áreas!#REF!</f>
        <v>#REF!</v>
      </c>
    </row>
    <row r="108" spans="1:11" ht="25.35" customHeight="1" x14ac:dyDescent="0.25">
      <c r="A108"/>
      <c r="C108" s="5"/>
      <c r="D108" s="3"/>
      <c r="E108" s="5"/>
      <c r="F108" s="5"/>
      <c r="G108" s="5"/>
      <c r="H108" s="10"/>
      <c r="I108" s="5"/>
      <c r="K108" s="1" t="e">
        <f>Áreas!#REF!</f>
        <v>#REF!</v>
      </c>
    </row>
    <row r="109" spans="1:11" ht="25.35" customHeight="1" x14ac:dyDescent="0.25">
      <c r="A109"/>
      <c r="C109" s="5"/>
      <c r="D109" s="3"/>
      <c r="E109" s="5"/>
      <c r="F109" s="5"/>
      <c r="G109" s="5"/>
      <c r="H109" s="10"/>
      <c r="I109" s="5"/>
      <c r="K109" s="1" t="e">
        <f>Áreas!#REF!</f>
        <v>#REF!</v>
      </c>
    </row>
    <row r="110" spans="1:11" ht="25.35" customHeight="1" x14ac:dyDescent="0.25">
      <c r="A110"/>
      <c r="C110" s="5"/>
      <c r="D110" s="3"/>
      <c r="E110" s="5"/>
      <c r="F110" s="5"/>
      <c r="G110" s="5"/>
      <c r="H110" s="10"/>
      <c r="I110" s="5"/>
      <c r="K110" s="1" t="e">
        <f>Áreas!#REF!</f>
        <v>#REF!</v>
      </c>
    </row>
    <row r="111" spans="1:11" ht="25.35" customHeight="1" x14ac:dyDescent="0.25">
      <c r="A111"/>
      <c r="C111" s="5"/>
      <c r="D111" s="3"/>
      <c r="E111" s="5"/>
      <c r="F111" s="5"/>
      <c r="G111" s="5"/>
      <c r="H111" s="10"/>
      <c r="I111" s="5"/>
      <c r="K111" s="1" t="e">
        <f>Áreas!#REF!</f>
        <v>#REF!</v>
      </c>
    </row>
    <row r="112" spans="1:11" ht="25.35" customHeight="1" x14ac:dyDescent="0.25">
      <c r="A112"/>
      <c r="C112" s="5"/>
      <c r="D112" s="3"/>
      <c r="E112" s="5"/>
      <c r="F112" s="5"/>
      <c r="G112" s="5"/>
      <c r="H112" s="10"/>
      <c r="I112" s="5"/>
      <c r="K112" s="1" t="e">
        <f>Áreas!#REF!</f>
        <v>#REF!</v>
      </c>
    </row>
    <row r="113" spans="1:11" ht="25.35" customHeight="1" x14ac:dyDescent="0.25">
      <c r="A113"/>
      <c r="C113" s="5"/>
      <c r="D113" s="3"/>
      <c r="E113" s="5"/>
      <c r="F113" s="5"/>
      <c r="G113" s="5"/>
      <c r="H113" s="10"/>
      <c r="I113" s="5"/>
      <c r="K113" s="1" t="e">
        <f>Áreas!#REF!</f>
        <v>#REF!</v>
      </c>
    </row>
    <row r="114" spans="1:11" ht="25.35" customHeight="1" x14ac:dyDescent="0.25">
      <c r="A114"/>
      <c r="C114" s="5"/>
      <c r="D114" s="3"/>
      <c r="E114" s="5"/>
      <c r="F114" s="5"/>
      <c r="G114" s="5"/>
      <c r="H114" s="10"/>
      <c r="I114" s="5"/>
      <c r="K114" s="1" t="e">
        <f>Áreas!#REF!</f>
        <v>#REF!</v>
      </c>
    </row>
    <row r="115" spans="1:11" ht="25.35" customHeight="1" x14ac:dyDescent="0.25">
      <c r="A115"/>
      <c r="C115" s="5"/>
      <c r="D115" s="3"/>
      <c r="E115" s="5"/>
      <c r="F115" s="5"/>
      <c r="G115" s="5"/>
      <c r="H115" s="10"/>
      <c r="I115" s="5"/>
      <c r="K115" s="1" t="e">
        <f>Áreas!#REF!</f>
        <v>#REF!</v>
      </c>
    </row>
    <row r="116" spans="1:11" ht="25.35" customHeight="1" x14ac:dyDescent="0.25">
      <c r="A116"/>
      <c r="C116" s="5"/>
      <c r="D116" s="3"/>
      <c r="E116" s="5"/>
      <c r="F116" s="5"/>
      <c r="G116" s="5"/>
      <c r="H116" s="10"/>
      <c r="I116" s="5"/>
      <c r="K116" s="1" t="e">
        <f>Áreas!#REF!</f>
        <v>#REF!</v>
      </c>
    </row>
    <row r="117" spans="1:11" ht="25.35" customHeight="1" x14ac:dyDescent="0.25">
      <c r="A117"/>
      <c r="C117" s="5"/>
      <c r="D117" s="3"/>
      <c r="E117" s="5"/>
      <c r="F117" s="5"/>
      <c r="G117" s="5"/>
      <c r="H117" s="10"/>
      <c r="I117" s="5"/>
      <c r="K117" s="1" t="e">
        <f>Áreas!#REF!</f>
        <v>#REF!</v>
      </c>
    </row>
    <row r="118" spans="1:11" ht="25.35" customHeight="1" x14ac:dyDescent="0.25">
      <c r="A118"/>
      <c r="C118" s="5"/>
      <c r="D118" s="3"/>
      <c r="E118" s="5"/>
      <c r="F118" s="5"/>
      <c r="G118" s="5"/>
      <c r="H118" s="10"/>
      <c r="I118" s="5"/>
      <c r="K118" s="1" t="e">
        <f>Áreas!#REF!</f>
        <v>#REF!</v>
      </c>
    </row>
    <row r="119" spans="1:11" ht="25.35" customHeight="1" x14ac:dyDescent="0.25">
      <c r="A119"/>
      <c r="C119" s="5"/>
      <c r="D119" s="3"/>
      <c r="E119" s="5"/>
      <c r="F119" s="5"/>
      <c r="G119" s="5"/>
      <c r="H119" s="10"/>
      <c r="I119" s="5"/>
      <c r="K119" s="1" t="e">
        <f>Áreas!#REF!</f>
        <v>#REF!</v>
      </c>
    </row>
    <row r="120" spans="1:11" ht="25.35" customHeight="1" x14ac:dyDescent="0.25">
      <c r="A120"/>
      <c r="C120" s="5"/>
      <c r="D120" s="3"/>
      <c r="E120" s="5"/>
      <c r="F120" s="5"/>
      <c r="G120" s="5"/>
      <c r="H120" s="10"/>
      <c r="I120" s="5"/>
      <c r="K120" s="1" t="e">
        <f>Áreas!#REF!</f>
        <v>#REF!</v>
      </c>
    </row>
    <row r="121" spans="1:11" ht="25.35" customHeight="1" x14ac:dyDescent="0.25">
      <c r="A121"/>
      <c r="C121" s="5"/>
      <c r="D121" s="3"/>
      <c r="E121" s="5"/>
      <c r="F121" s="5"/>
      <c r="G121" s="5"/>
      <c r="H121" s="10"/>
      <c r="I121" s="5"/>
      <c r="K121" s="1" t="e">
        <f>Áreas!#REF!</f>
        <v>#REF!</v>
      </c>
    </row>
    <row r="122" spans="1:11" ht="25.35" customHeight="1" x14ac:dyDescent="0.25">
      <c r="A122"/>
      <c r="C122" s="5"/>
      <c r="D122" s="3"/>
      <c r="E122" s="5"/>
      <c r="F122" s="5"/>
      <c r="G122" s="5"/>
      <c r="H122" s="10"/>
      <c r="I122" s="5"/>
      <c r="K122" s="1" t="e">
        <f>Áreas!#REF!</f>
        <v>#REF!</v>
      </c>
    </row>
    <row r="123" spans="1:11" ht="25.35" customHeight="1" x14ac:dyDescent="0.25">
      <c r="A123"/>
      <c r="C123" s="5"/>
      <c r="D123" s="3"/>
      <c r="E123" s="5"/>
      <c r="F123" s="5"/>
      <c r="G123" s="5"/>
      <c r="H123" s="10"/>
      <c r="I123" s="5"/>
      <c r="K123" s="1" t="e">
        <f>Áreas!#REF!</f>
        <v>#REF!</v>
      </c>
    </row>
    <row r="124" spans="1:11" ht="25.35" customHeight="1" x14ac:dyDescent="0.25">
      <c r="A124"/>
      <c r="C124" s="5"/>
      <c r="D124" s="3"/>
      <c r="E124" s="5"/>
      <c r="F124" s="5"/>
      <c r="G124" s="5"/>
      <c r="H124" s="10"/>
      <c r="I124" s="5"/>
      <c r="K124" s="1" t="e">
        <f>Áreas!#REF!</f>
        <v>#REF!</v>
      </c>
    </row>
    <row r="125" spans="1:11" ht="25.35" customHeight="1" x14ac:dyDescent="0.25">
      <c r="A125"/>
      <c r="C125" s="5"/>
      <c r="D125" s="3"/>
      <c r="E125" s="5"/>
      <c r="F125" s="5"/>
      <c r="G125" s="5"/>
      <c r="H125" s="10"/>
      <c r="I125" s="5"/>
      <c r="K125" s="1" t="e">
        <f>Áreas!#REF!</f>
        <v>#REF!</v>
      </c>
    </row>
    <row r="126" spans="1:11" ht="25.35" customHeight="1" x14ac:dyDescent="0.25">
      <c r="A126"/>
      <c r="C126" s="5"/>
      <c r="D126" s="3"/>
      <c r="E126" s="5"/>
      <c r="F126" s="5"/>
      <c r="G126" s="5"/>
      <c r="H126" s="10"/>
      <c r="I126" s="5"/>
      <c r="K126" s="1" t="e">
        <f>Áreas!#REF!</f>
        <v>#REF!</v>
      </c>
    </row>
    <row r="127" spans="1:11" ht="25.35" customHeight="1" x14ac:dyDescent="0.25">
      <c r="A127"/>
      <c r="C127" s="5"/>
      <c r="D127" s="3"/>
      <c r="E127" s="5"/>
      <c r="F127" s="5"/>
      <c r="G127" s="5"/>
      <c r="H127" s="10"/>
      <c r="I127" s="5"/>
      <c r="K127" s="1" t="e">
        <f>Áreas!#REF!</f>
        <v>#REF!</v>
      </c>
    </row>
    <row r="128" spans="1:11" ht="25.35" customHeight="1" x14ac:dyDescent="0.25">
      <c r="A128"/>
      <c r="C128" s="5"/>
      <c r="D128" s="3"/>
      <c r="E128" s="5"/>
      <c r="F128" s="5"/>
      <c r="G128" s="5"/>
      <c r="H128" s="10"/>
      <c r="I128" s="5"/>
      <c r="K128" s="1" t="e">
        <f>Áreas!#REF!</f>
        <v>#REF!</v>
      </c>
    </row>
    <row r="129" spans="1:11" ht="25.35" customHeight="1" x14ac:dyDescent="0.25">
      <c r="A129"/>
      <c r="C129" s="5"/>
      <c r="D129" s="3"/>
      <c r="E129" s="5"/>
      <c r="F129" s="5"/>
      <c r="G129" s="5"/>
      <c r="H129" s="10"/>
      <c r="I129" s="5"/>
      <c r="K129" s="1" t="e">
        <f>Áreas!#REF!</f>
        <v>#REF!</v>
      </c>
    </row>
    <row r="130" spans="1:11" ht="25.35" customHeight="1" x14ac:dyDescent="0.25">
      <c r="A130"/>
      <c r="C130" s="5"/>
      <c r="D130" s="3"/>
      <c r="E130" s="5"/>
      <c r="F130" s="5"/>
      <c r="G130" s="5"/>
      <c r="H130" s="10"/>
      <c r="I130" s="5"/>
      <c r="K130" s="1" t="e">
        <f>Áreas!#REF!</f>
        <v>#REF!</v>
      </c>
    </row>
    <row r="131" spans="1:11" ht="25.35" customHeight="1" x14ac:dyDescent="0.25">
      <c r="A131"/>
      <c r="C131" s="5"/>
      <c r="D131" s="3"/>
      <c r="E131" s="5"/>
      <c r="F131" s="5"/>
      <c r="G131" s="5"/>
      <c r="H131" s="10"/>
      <c r="I131" s="5"/>
      <c r="K131" s="1" t="e">
        <f>Áreas!#REF!</f>
        <v>#REF!</v>
      </c>
    </row>
    <row r="132" spans="1:11" ht="25.35" customHeight="1" x14ac:dyDescent="0.25">
      <c r="A132"/>
      <c r="C132" s="5"/>
      <c r="D132" s="3"/>
      <c r="E132" s="5"/>
      <c r="F132" s="5"/>
      <c r="G132" s="5"/>
      <c r="H132" s="10"/>
      <c r="I132" s="5"/>
      <c r="K132" s="1" t="e">
        <f>Áreas!#REF!</f>
        <v>#REF!</v>
      </c>
    </row>
    <row r="133" spans="1:11" ht="25.35" customHeight="1" x14ac:dyDescent="0.25">
      <c r="A133"/>
      <c r="C133" s="5"/>
      <c r="D133" s="3"/>
      <c r="E133" s="5"/>
      <c r="F133" s="5"/>
      <c r="G133" s="5"/>
      <c r="H133" s="10"/>
      <c r="I133" s="5"/>
      <c r="K133" s="1" t="e">
        <f>Áreas!#REF!</f>
        <v>#REF!</v>
      </c>
    </row>
    <row r="134" spans="1:11" ht="25.35" customHeight="1" x14ac:dyDescent="0.25">
      <c r="A134"/>
      <c r="C134" s="5"/>
      <c r="D134" s="3"/>
      <c r="E134" s="5"/>
      <c r="F134" s="5"/>
      <c r="G134" s="5"/>
      <c r="H134" s="10"/>
      <c r="I134" s="5"/>
      <c r="K134" s="1" t="e">
        <f>Áreas!#REF!</f>
        <v>#REF!</v>
      </c>
    </row>
    <row r="135" spans="1:11" ht="25.35" customHeight="1" x14ac:dyDescent="0.25">
      <c r="A135"/>
      <c r="C135" s="5"/>
      <c r="D135" s="3"/>
      <c r="E135" s="5"/>
      <c r="F135" s="5"/>
      <c r="G135" s="5"/>
      <c r="H135" s="10"/>
      <c r="I135" s="5"/>
      <c r="K135" s="1" t="e">
        <f>Áreas!#REF!</f>
        <v>#REF!</v>
      </c>
    </row>
    <row r="136" spans="1:11" ht="25.35" customHeight="1" x14ac:dyDescent="0.25">
      <c r="A136"/>
      <c r="C136" s="5"/>
      <c r="D136" s="3"/>
      <c r="E136" s="5"/>
      <c r="F136" s="5"/>
      <c r="G136" s="5"/>
      <c r="H136" s="10"/>
      <c r="I136" s="5"/>
      <c r="K136" s="1" t="e">
        <f>Áreas!#REF!</f>
        <v>#REF!</v>
      </c>
    </row>
    <row r="137" spans="1:11" ht="25.35" customHeight="1" x14ac:dyDescent="0.25">
      <c r="A137"/>
      <c r="C137" s="5"/>
      <c r="D137" s="3"/>
      <c r="E137" s="5"/>
      <c r="F137" s="5"/>
      <c r="G137" s="5"/>
      <c r="H137" s="10"/>
      <c r="I137" s="5"/>
      <c r="K137" s="1" t="e">
        <f>Áreas!#REF!</f>
        <v>#REF!</v>
      </c>
    </row>
    <row r="138" spans="1:11" ht="25.35" customHeight="1" x14ac:dyDescent="0.25">
      <c r="A138"/>
      <c r="C138" s="5"/>
      <c r="D138" s="3"/>
      <c r="E138" s="5"/>
      <c r="F138" s="5"/>
      <c r="G138" s="5"/>
      <c r="H138" s="10"/>
      <c r="I138" s="5"/>
      <c r="K138" s="1" t="e">
        <f>Áreas!#REF!</f>
        <v>#REF!</v>
      </c>
    </row>
    <row r="139" spans="1:11" ht="25.35" customHeight="1" x14ac:dyDescent="0.25">
      <c r="A139"/>
      <c r="C139" s="5"/>
      <c r="D139" s="3"/>
      <c r="E139" s="5"/>
      <c r="F139" s="5"/>
      <c r="G139" s="5"/>
      <c r="H139" s="10"/>
      <c r="I139" s="5"/>
      <c r="K139" s="1" t="e">
        <f>Áreas!#REF!</f>
        <v>#REF!</v>
      </c>
    </row>
    <row r="140" spans="1:11" ht="25.35" customHeight="1" x14ac:dyDescent="0.25">
      <c r="A140"/>
      <c r="C140" s="5"/>
      <c r="D140" s="3"/>
      <c r="E140" s="5"/>
      <c r="F140" s="5"/>
      <c r="G140" s="5"/>
      <c r="H140" s="10"/>
      <c r="I140" s="5"/>
      <c r="K140" s="1" t="e">
        <f>Áreas!#REF!</f>
        <v>#REF!</v>
      </c>
    </row>
    <row r="141" spans="1:11" ht="25.35" customHeight="1" x14ac:dyDescent="0.25">
      <c r="A141"/>
      <c r="C141" s="5"/>
      <c r="D141" s="3"/>
      <c r="E141" s="5"/>
      <c r="F141" s="5"/>
      <c r="G141" s="5"/>
      <c r="H141" s="10"/>
      <c r="I141" s="5"/>
      <c r="K141" s="1" t="e">
        <f>Áreas!#REF!</f>
        <v>#REF!</v>
      </c>
    </row>
    <row r="142" spans="1:11" ht="25.35" customHeight="1" x14ac:dyDescent="0.25">
      <c r="A142"/>
      <c r="C142" s="5"/>
      <c r="D142" s="3"/>
      <c r="E142" s="5"/>
      <c r="F142" s="5"/>
      <c r="G142" s="5"/>
      <c r="H142" s="10"/>
      <c r="I142" s="5"/>
      <c r="K142" s="1" t="e">
        <f>Áreas!#REF!</f>
        <v>#REF!</v>
      </c>
    </row>
    <row r="143" spans="1:11" ht="25.35" customHeight="1" x14ac:dyDescent="0.25">
      <c r="A143"/>
      <c r="C143" s="5"/>
      <c r="D143" s="3"/>
      <c r="E143" s="5"/>
      <c r="F143" s="5"/>
      <c r="G143" s="5"/>
      <c r="H143" s="10"/>
      <c r="I143" s="5"/>
      <c r="K143" s="1" t="e">
        <f>Áreas!#REF!</f>
        <v>#REF!</v>
      </c>
    </row>
    <row r="144" spans="1:11" ht="25.35" customHeight="1" x14ac:dyDescent="0.25">
      <c r="A144"/>
      <c r="C144" s="5"/>
      <c r="D144" s="3"/>
      <c r="E144" s="5"/>
      <c r="F144" s="5"/>
      <c r="G144" s="5"/>
      <c r="H144" s="10"/>
      <c r="I144" s="5"/>
      <c r="K144" s="1" t="e">
        <f>Áreas!#REF!</f>
        <v>#REF!</v>
      </c>
    </row>
    <row r="145" spans="1:11" ht="25.35" customHeight="1" x14ac:dyDescent="0.25">
      <c r="A145"/>
      <c r="C145" s="5"/>
      <c r="D145" s="3"/>
      <c r="E145" s="5"/>
      <c r="F145" s="5"/>
      <c r="G145" s="5"/>
      <c r="H145" s="10"/>
      <c r="I145" s="5"/>
      <c r="K145" s="1" t="e">
        <f>Áreas!#REF!</f>
        <v>#REF!</v>
      </c>
    </row>
    <row r="146" spans="1:11" ht="25.35" customHeight="1" x14ac:dyDescent="0.25">
      <c r="A146"/>
      <c r="C146" s="5"/>
      <c r="D146" s="3"/>
      <c r="E146" s="5"/>
      <c r="F146" s="5"/>
      <c r="G146" s="5"/>
      <c r="H146" s="10"/>
      <c r="I146" s="5"/>
      <c r="K146" s="1" t="e">
        <f>Áreas!#REF!</f>
        <v>#REF!</v>
      </c>
    </row>
    <row r="147" spans="1:11" ht="25.35" customHeight="1" x14ac:dyDescent="0.25">
      <c r="A147"/>
      <c r="C147" s="5"/>
      <c r="D147" s="3"/>
      <c r="E147" s="5"/>
      <c r="F147" s="5"/>
      <c r="G147" s="5"/>
      <c r="H147" s="10"/>
      <c r="I147" s="5"/>
      <c r="K147" s="1" t="e">
        <f>Áreas!#REF!</f>
        <v>#REF!</v>
      </c>
    </row>
    <row r="148" spans="1:11" ht="25.35" customHeight="1" x14ac:dyDescent="0.25">
      <c r="A148"/>
      <c r="C148" s="5"/>
      <c r="D148" s="3"/>
      <c r="E148" s="5"/>
      <c r="F148" s="5"/>
      <c r="G148" s="5"/>
      <c r="H148" s="10"/>
      <c r="I148" s="5"/>
      <c r="K148" s="1" t="e">
        <f>Áreas!#REF!</f>
        <v>#REF!</v>
      </c>
    </row>
    <row r="149" spans="1:11" ht="25.35" customHeight="1" x14ac:dyDescent="0.25">
      <c r="A149"/>
      <c r="C149" s="5"/>
      <c r="D149" s="3"/>
      <c r="E149" s="5"/>
      <c r="F149" s="5"/>
      <c r="G149" s="5"/>
      <c r="H149" s="10"/>
      <c r="I149" s="5"/>
      <c r="K149" s="1" t="e">
        <f>Áreas!#REF!</f>
        <v>#REF!</v>
      </c>
    </row>
    <row r="150" spans="1:11" ht="25.35" customHeight="1" x14ac:dyDescent="0.25">
      <c r="A150"/>
      <c r="C150" s="5"/>
      <c r="D150" s="3"/>
      <c r="E150" s="5"/>
      <c r="F150" s="5"/>
      <c r="G150" s="5"/>
      <c r="H150" s="10"/>
      <c r="I150" s="5"/>
      <c r="K150" s="1" t="e">
        <f>Áreas!#REF!</f>
        <v>#REF!</v>
      </c>
    </row>
    <row r="151" spans="1:11" ht="25.35" customHeight="1" x14ac:dyDescent="0.25">
      <c r="A151"/>
      <c r="C151" s="5"/>
      <c r="D151" s="3"/>
      <c r="E151" s="5"/>
      <c r="F151" s="5"/>
      <c r="G151" s="5"/>
      <c r="H151" s="10"/>
      <c r="I151" s="5"/>
      <c r="K151" s="1" t="e">
        <f>Áreas!#REF!</f>
        <v>#REF!</v>
      </c>
    </row>
    <row r="152" spans="1:11" ht="25.35" customHeight="1" x14ac:dyDescent="0.25">
      <c r="A152"/>
      <c r="C152" s="5"/>
      <c r="D152" s="3"/>
      <c r="E152" s="5"/>
      <c r="F152" s="5"/>
      <c r="G152" s="5"/>
      <c r="H152" s="10"/>
      <c r="I152" s="5"/>
      <c r="K152" s="1" t="e">
        <f>Áreas!#REF!</f>
        <v>#REF!</v>
      </c>
    </row>
    <row r="153" spans="1:11" ht="25.35" customHeight="1" x14ac:dyDescent="0.25">
      <c r="A153"/>
      <c r="C153" s="5"/>
      <c r="D153" s="3"/>
      <c r="E153" s="5"/>
      <c r="F153" s="5"/>
      <c r="G153" s="5"/>
      <c r="H153" s="10"/>
      <c r="I153" s="5"/>
      <c r="K153" s="1" t="e">
        <f>Áreas!#REF!</f>
        <v>#REF!</v>
      </c>
    </row>
    <row r="154" spans="1:11" ht="25.35" customHeight="1" x14ac:dyDescent="0.25">
      <c r="A154"/>
      <c r="C154" s="5"/>
      <c r="D154" s="3"/>
      <c r="E154" s="5"/>
      <c r="F154" s="5"/>
      <c r="G154" s="5"/>
      <c r="H154" s="10"/>
      <c r="I154" s="5"/>
      <c r="K154" s="1" t="e">
        <f>Áreas!#REF!</f>
        <v>#REF!</v>
      </c>
    </row>
    <row r="155" spans="1:11" ht="25.35" customHeight="1" x14ac:dyDescent="0.25">
      <c r="A155"/>
      <c r="C155" s="5"/>
      <c r="D155" s="3"/>
      <c r="E155" s="5"/>
      <c r="F155" s="5"/>
      <c r="G155" s="5"/>
      <c r="H155" s="10"/>
      <c r="I155" s="5"/>
      <c r="K155" s="1" t="e">
        <f>Áreas!#REF!</f>
        <v>#REF!</v>
      </c>
    </row>
    <row r="156" spans="1:11" ht="25.35" customHeight="1" x14ac:dyDescent="0.25">
      <c r="A156"/>
      <c r="C156" s="5"/>
      <c r="D156" s="3"/>
      <c r="E156" s="5"/>
      <c r="F156" s="5"/>
      <c r="G156" s="5"/>
      <c r="H156" s="10"/>
      <c r="I156" s="5"/>
      <c r="K156" s="1" t="e">
        <f>Áreas!#REF!</f>
        <v>#REF!</v>
      </c>
    </row>
    <row r="157" spans="1:11" ht="25.35" customHeight="1" x14ac:dyDescent="0.25">
      <c r="A157"/>
      <c r="C157" s="5"/>
      <c r="D157" s="3"/>
      <c r="E157" s="5"/>
      <c r="F157" s="5"/>
      <c r="G157" s="5"/>
      <c r="H157" s="10"/>
      <c r="I157" s="5"/>
      <c r="K157" s="1" t="e">
        <f>Áreas!#REF!</f>
        <v>#REF!</v>
      </c>
    </row>
    <row r="158" spans="1:11" ht="25.35" customHeight="1" x14ac:dyDescent="0.25">
      <c r="A158"/>
      <c r="C158" s="5"/>
      <c r="D158" s="3"/>
      <c r="E158" s="5"/>
      <c r="F158" s="5"/>
      <c r="G158" s="5"/>
      <c r="H158" s="10"/>
      <c r="I158" s="5"/>
      <c r="K158" s="1" t="e">
        <f>Áreas!#REF!</f>
        <v>#REF!</v>
      </c>
    </row>
    <row r="159" spans="1:11" ht="25.35" customHeight="1" x14ac:dyDescent="0.25">
      <c r="A159"/>
      <c r="C159" s="5"/>
      <c r="D159" s="3"/>
      <c r="E159" s="5"/>
      <c r="F159" s="5"/>
      <c r="G159" s="5"/>
      <c r="H159" s="10"/>
      <c r="I159" s="5"/>
      <c r="K159" s="1" t="e">
        <f>Áreas!#REF!</f>
        <v>#REF!</v>
      </c>
    </row>
    <row r="160" spans="1:11" ht="25.35" customHeight="1" x14ac:dyDescent="0.25">
      <c r="A160"/>
      <c r="C160" s="5"/>
      <c r="D160" s="3"/>
      <c r="E160" s="5"/>
      <c r="F160" s="5"/>
      <c r="G160" s="5"/>
      <c r="H160" s="10"/>
      <c r="I160" s="5"/>
      <c r="K160" s="1" t="e">
        <f>Áreas!#REF!</f>
        <v>#REF!</v>
      </c>
    </row>
    <row r="161" spans="1:11" ht="25.35" customHeight="1" x14ac:dyDescent="0.25">
      <c r="A161"/>
      <c r="C161" s="5"/>
      <c r="D161" s="3"/>
      <c r="E161" s="5"/>
      <c r="F161" s="5"/>
      <c r="G161" s="5"/>
      <c r="H161" s="10"/>
      <c r="I161" s="5"/>
      <c r="K161" s="1" t="e">
        <f>Áreas!#REF!</f>
        <v>#REF!</v>
      </c>
    </row>
    <row r="162" spans="1:11" ht="25.35" customHeight="1" x14ac:dyDescent="0.25">
      <c r="A162"/>
      <c r="C162" s="5"/>
      <c r="D162" s="3"/>
      <c r="E162" s="5"/>
      <c r="F162" s="5"/>
      <c r="G162" s="5"/>
      <c r="H162" s="10"/>
      <c r="I162" s="5"/>
      <c r="K162" s="1" t="e">
        <f>Áreas!#REF!</f>
        <v>#REF!</v>
      </c>
    </row>
    <row r="163" spans="1:11" ht="25.35" customHeight="1" x14ac:dyDescent="0.25">
      <c r="A163"/>
      <c r="C163" s="5"/>
      <c r="D163" s="3"/>
      <c r="E163" s="5"/>
      <c r="F163" s="5"/>
      <c r="G163" s="5"/>
      <c r="H163" s="10"/>
      <c r="I163" s="5"/>
      <c r="K163" s="1" t="e">
        <f>Áreas!#REF!</f>
        <v>#REF!</v>
      </c>
    </row>
    <row r="164" spans="1:11" ht="25.35" customHeight="1" x14ac:dyDescent="0.25">
      <c r="A164"/>
      <c r="C164" s="5"/>
      <c r="D164" s="3"/>
      <c r="E164" s="5"/>
      <c r="F164" s="5"/>
      <c r="G164" s="5"/>
      <c r="H164" s="10"/>
      <c r="I164" s="5"/>
      <c r="K164" s="1" t="e">
        <f>Áreas!#REF!</f>
        <v>#REF!</v>
      </c>
    </row>
    <row r="165" spans="1:11" ht="25.35" customHeight="1" x14ac:dyDescent="0.25">
      <c r="A165"/>
      <c r="C165" s="5"/>
      <c r="D165" s="3"/>
      <c r="E165" s="5"/>
      <c r="F165" s="5"/>
      <c r="G165" s="5"/>
      <c r="H165" s="10"/>
      <c r="I165" s="5"/>
      <c r="K165" s="1" t="e">
        <f>Áreas!#REF!</f>
        <v>#REF!</v>
      </c>
    </row>
    <row r="166" spans="1:11" ht="25.35" customHeight="1" x14ac:dyDescent="0.25">
      <c r="A166"/>
      <c r="C166" s="5"/>
      <c r="D166" s="3"/>
      <c r="E166" s="5"/>
      <c r="F166" s="5"/>
      <c r="G166" s="5"/>
      <c r="H166" s="10"/>
      <c r="I166" s="5"/>
      <c r="K166" s="1" t="e">
        <f>Áreas!#REF!</f>
        <v>#REF!</v>
      </c>
    </row>
    <row r="167" spans="1:11" ht="25.35" customHeight="1" x14ac:dyDescent="0.25">
      <c r="A167"/>
      <c r="C167" s="5"/>
      <c r="D167" s="3"/>
      <c r="E167" s="5"/>
      <c r="F167" s="5"/>
      <c r="G167" s="5"/>
      <c r="H167" s="10"/>
      <c r="I167" s="5"/>
      <c r="K167" s="1" t="e">
        <f>Áreas!#REF!</f>
        <v>#REF!</v>
      </c>
    </row>
    <row r="168" spans="1:11" ht="25.35" customHeight="1" x14ac:dyDescent="0.25">
      <c r="A168"/>
      <c r="C168" s="5"/>
      <c r="D168" s="3"/>
      <c r="E168" s="5"/>
      <c r="F168" s="5"/>
      <c r="G168" s="5"/>
      <c r="H168" s="10"/>
      <c r="I168" s="5"/>
      <c r="K168" s="1" t="e">
        <f>Áreas!#REF!</f>
        <v>#REF!</v>
      </c>
    </row>
    <row r="169" spans="1:11" ht="25.35" customHeight="1" x14ac:dyDescent="0.25">
      <c r="A169"/>
      <c r="C169" s="5"/>
      <c r="D169" s="3"/>
      <c r="E169" s="5"/>
      <c r="F169" s="5"/>
      <c r="G169" s="5"/>
      <c r="H169" s="10"/>
      <c r="I169" s="5"/>
      <c r="K169" s="1" t="e">
        <f>Áreas!#REF!</f>
        <v>#REF!</v>
      </c>
    </row>
    <row r="170" spans="1:11" ht="25.35" customHeight="1" x14ac:dyDescent="0.25">
      <c r="A170"/>
      <c r="C170" s="5"/>
      <c r="D170" s="3"/>
      <c r="E170" s="5"/>
      <c r="F170" s="5"/>
      <c r="G170" s="5"/>
      <c r="H170" s="10"/>
      <c r="I170" s="5"/>
      <c r="K170" s="1" t="e">
        <f>Áreas!#REF!</f>
        <v>#REF!</v>
      </c>
    </row>
    <row r="171" spans="1:11" ht="25.35" customHeight="1" x14ac:dyDescent="0.25">
      <c r="A171"/>
      <c r="C171" s="5"/>
      <c r="D171" s="3"/>
      <c r="E171" s="5"/>
      <c r="F171" s="5"/>
      <c r="G171" s="5"/>
      <c r="H171" s="10"/>
      <c r="I171" s="5"/>
      <c r="K171" s="1" t="e">
        <f>Áreas!#REF!</f>
        <v>#REF!</v>
      </c>
    </row>
    <row r="172" spans="1:11" ht="25.35" customHeight="1" x14ac:dyDescent="0.25">
      <c r="A172"/>
      <c r="C172" s="5"/>
      <c r="D172" s="3"/>
      <c r="E172" s="5"/>
      <c r="F172" s="5"/>
      <c r="G172" s="5"/>
      <c r="H172" s="10"/>
      <c r="I172" s="5"/>
      <c r="K172" s="1" t="e">
        <f>Áreas!#REF!</f>
        <v>#REF!</v>
      </c>
    </row>
    <row r="173" spans="1:11" ht="25.35" customHeight="1" x14ac:dyDescent="0.25">
      <c r="A173"/>
      <c r="C173" s="5"/>
      <c r="D173" s="3"/>
      <c r="E173" s="5"/>
      <c r="F173" s="5"/>
      <c r="G173" s="5"/>
      <c r="H173" s="10"/>
      <c r="I173" s="5"/>
      <c r="K173" s="1" t="e">
        <f>Áreas!#REF!</f>
        <v>#REF!</v>
      </c>
    </row>
    <row r="174" spans="1:11" ht="25.35" customHeight="1" x14ac:dyDescent="0.25">
      <c r="A174"/>
      <c r="C174" s="5"/>
      <c r="D174" s="3"/>
      <c r="E174" s="5"/>
      <c r="F174" s="5"/>
      <c r="G174" s="5"/>
      <c r="H174" s="10"/>
      <c r="I174" s="5"/>
      <c r="K174" s="1" t="e">
        <f>Áreas!#REF!</f>
        <v>#REF!</v>
      </c>
    </row>
    <row r="175" spans="1:11" ht="25.35" customHeight="1" x14ac:dyDescent="0.25">
      <c r="A175"/>
      <c r="C175" s="5"/>
      <c r="D175" s="3"/>
      <c r="E175" s="5"/>
      <c r="F175" s="5"/>
      <c r="G175" s="5"/>
      <c r="H175" s="10"/>
      <c r="I175" s="5"/>
      <c r="K175" s="1" t="e">
        <f>Áreas!#REF!</f>
        <v>#REF!</v>
      </c>
    </row>
    <row r="176" spans="1:11" ht="25.35" customHeight="1" x14ac:dyDescent="0.25">
      <c r="A176"/>
      <c r="C176" s="5"/>
      <c r="D176" s="3"/>
      <c r="E176" s="5"/>
      <c r="F176" s="5"/>
      <c r="G176" s="5"/>
      <c r="H176" s="10"/>
      <c r="I176" s="5"/>
      <c r="K176" s="1" t="e">
        <f>Áreas!#REF!</f>
        <v>#REF!</v>
      </c>
    </row>
    <row r="177" spans="1:11" ht="25.35" customHeight="1" x14ac:dyDescent="0.25">
      <c r="A177"/>
      <c r="C177" s="5"/>
      <c r="D177" s="3"/>
      <c r="E177" s="5"/>
      <c r="F177" s="5"/>
      <c r="G177" s="5"/>
      <c r="H177" s="10"/>
      <c r="I177" s="5"/>
      <c r="K177" s="1" t="e">
        <f>Áreas!#REF!</f>
        <v>#REF!</v>
      </c>
    </row>
    <row r="178" spans="1:11" ht="25.35" customHeight="1" x14ac:dyDescent="0.25">
      <c r="A178"/>
      <c r="C178" s="5"/>
      <c r="D178" s="3"/>
      <c r="E178" s="5"/>
      <c r="F178" s="5"/>
      <c r="G178" s="5"/>
      <c r="H178" s="10"/>
      <c r="I178" s="5"/>
      <c r="K178" s="1" t="e">
        <f>Áreas!#REF!</f>
        <v>#REF!</v>
      </c>
    </row>
    <row r="179" spans="1:11" ht="25.35" customHeight="1" x14ac:dyDescent="0.25">
      <c r="A179"/>
      <c r="C179" s="5"/>
      <c r="D179" s="3"/>
      <c r="E179" s="5"/>
      <c r="F179" s="5"/>
      <c r="G179" s="5"/>
      <c r="H179" s="10"/>
      <c r="I179" s="5"/>
      <c r="K179" s="1" t="e">
        <f>Áreas!#REF!</f>
        <v>#REF!</v>
      </c>
    </row>
    <row r="180" spans="1:11" ht="25.35" customHeight="1" x14ac:dyDescent="0.25">
      <c r="A180"/>
      <c r="C180" s="5"/>
      <c r="D180" s="3"/>
      <c r="E180" s="5"/>
      <c r="F180" s="5"/>
      <c r="G180" s="5"/>
      <c r="H180" s="10"/>
      <c r="I180" s="5"/>
      <c r="K180" s="1" t="e">
        <f>Áreas!#REF!</f>
        <v>#REF!</v>
      </c>
    </row>
    <row r="181" spans="1:11" ht="25.35" customHeight="1" x14ac:dyDescent="0.25">
      <c r="A181"/>
      <c r="C181" s="5"/>
      <c r="D181" s="3"/>
      <c r="E181" s="5"/>
      <c r="F181" s="5"/>
      <c r="G181" s="5"/>
      <c r="H181" s="10"/>
      <c r="I181" s="5"/>
      <c r="K181" s="1" t="e">
        <f>Áreas!#REF!</f>
        <v>#REF!</v>
      </c>
    </row>
    <row r="182" spans="1:11" ht="25.35" customHeight="1" x14ac:dyDescent="0.25">
      <c r="A182"/>
      <c r="C182" s="5"/>
      <c r="D182" s="3"/>
      <c r="E182" s="5"/>
      <c r="F182" s="5"/>
      <c r="G182" s="5"/>
      <c r="H182" s="10"/>
      <c r="I182" s="5"/>
      <c r="K182" s="1" t="e">
        <f>Áreas!#REF!</f>
        <v>#REF!</v>
      </c>
    </row>
    <row r="183" spans="1:11" ht="25.35" customHeight="1" x14ac:dyDescent="0.25">
      <c r="A183"/>
      <c r="C183" s="5"/>
      <c r="D183" s="3"/>
      <c r="E183" s="5"/>
      <c r="F183" s="5"/>
      <c r="G183" s="5"/>
      <c r="H183" s="10"/>
      <c r="I183" s="5"/>
      <c r="K183" s="1" t="e">
        <f>Áreas!#REF!</f>
        <v>#REF!</v>
      </c>
    </row>
    <row r="184" spans="1:11" ht="25.35" customHeight="1" x14ac:dyDescent="0.25">
      <c r="A184"/>
      <c r="C184" s="5"/>
      <c r="D184" s="3"/>
      <c r="E184" s="5"/>
      <c r="F184" s="5"/>
      <c r="G184" s="5"/>
      <c r="H184" s="10"/>
      <c r="I184" s="5"/>
      <c r="K184" s="1" t="e">
        <f>Áreas!#REF!</f>
        <v>#REF!</v>
      </c>
    </row>
    <row r="185" spans="1:11" ht="25.35" customHeight="1" x14ac:dyDescent="0.25">
      <c r="A185"/>
      <c r="C185" s="5"/>
      <c r="D185" s="3"/>
      <c r="E185" s="5"/>
      <c r="F185" s="5"/>
      <c r="G185" s="5"/>
      <c r="H185" s="10"/>
      <c r="I185" s="5"/>
      <c r="K185" s="1" t="e">
        <f>Áreas!#REF!</f>
        <v>#REF!</v>
      </c>
    </row>
    <row r="186" spans="1:11" ht="25.35" customHeight="1" x14ac:dyDescent="0.25">
      <c r="A186"/>
      <c r="C186" s="5"/>
      <c r="D186" s="3"/>
      <c r="E186" s="5"/>
      <c r="F186" s="5"/>
      <c r="G186" s="5"/>
      <c r="H186" s="10"/>
      <c r="I186" s="5"/>
      <c r="K186" s="1" t="e">
        <f>Áreas!#REF!</f>
        <v>#REF!</v>
      </c>
    </row>
    <row r="187" spans="1:11" ht="25.35" customHeight="1" x14ac:dyDescent="0.25">
      <c r="A187"/>
      <c r="C187" s="5"/>
      <c r="D187" s="3"/>
      <c r="E187" s="5"/>
      <c r="F187" s="5"/>
      <c r="G187" s="5"/>
      <c r="H187" s="10"/>
      <c r="I187" s="5"/>
      <c r="K187" s="1" t="e">
        <f>Áreas!#REF!</f>
        <v>#REF!</v>
      </c>
    </row>
    <row r="188" spans="1:11" ht="25.35" customHeight="1" x14ac:dyDescent="0.25">
      <c r="A188"/>
      <c r="C188" s="5"/>
      <c r="D188" s="3"/>
      <c r="E188" s="5"/>
      <c r="F188" s="5"/>
      <c r="G188" s="5"/>
      <c r="H188" s="10"/>
      <c r="I188" s="5"/>
      <c r="K188" s="1" t="e">
        <f>Áreas!#REF!</f>
        <v>#REF!</v>
      </c>
    </row>
    <row r="189" spans="1:11" ht="25.35" customHeight="1" x14ac:dyDescent="0.25">
      <c r="A189"/>
      <c r="C189" s="5"/>
      <c r="D189" s="3"/>
      <c r="E189" s="5"/>
      <c r="F189" s="5"/>
      <c r="G189" s="5"/>
      <c r="H189" s="10"/>
      <c r="I189" s="5"/>
      <c r="K189" s="1" t="e">
        <f>Áreas!#REF!</f>
        <v>#REF!</v>
      </c>
    </row>
    <row r="190" spans="1:11" ht="25.35" customHeight="1" x14ac:dyDescent="0.25">
      <c r="A190"/>
      <c r="C190" s="5"/>
      <c r="D190" s="3"/>
      <c r="E190" s="5"/>
      <c r="F190" s="5"/>
      <c r="G190" s="5"/>
      <c r="H190" s="10"/>
      <c r="I190" s="5"/>
      <c r="K190" s="1" t="e">
        <f>Áreas!#REF!</f>
        <v>#REF!</v>
      </c>
    </row>
    <row r="191" spans="1:11" ht="25.35" customHeight="1" x14ac:dyDescent="0.25">
      <c r="A191"/>
      <c r="C191" s="5"/>
      <c r="D191" s="3"/>
      <c r="E191" s="5"/>
      <c r="F191" s="5"/>
      <c r="G191" s="5"/>
      <c r="H191" s="10"/>
      <c r="I191" s="5"/>
      <c r="K191" s="1" t="e">
        <f>Áreas!#REF!</f>
        <v>#REF!</v>
      </c>
    </row>
    <row r="192" spans="1:11" ht="25.35" customHeight="1" x14ac:dyDescent="0.25">
      <c r="A192"/>
      <c r="C192" s="5"/>
      <c r="D192" s="3"/>
      <c r="E192" s="5"/>
      <c r="F192" s="5"/>
      <c r="G192" s="5"/>
      <c r="H192" s="10"/>
      <c r="I192" s="5"/>
      <c r="K192" s="1" t="e">
        <f>Áreas!#REF!</f>
        <v>#REF!</v>
      </c>
    </row>
    <row r="193" spans="1:11" ht="25.35" customHeight="1" x14ac:dyDescent="0.25">
      <c r="A193"/>
      <c r="C193" s="5"/>
      <c r="D193" s="3"/>
      <c r="E193" s="5"/>
      <c r="F193" s="5"/>
      <c r="G193" s="5"/>
      <c r="H193" s="10"/>
      <c r="I193" s="5"/>
      <c r="K193" s="1" t="e">
        <f>Áreas!#REF!</f>
        <v>#REF!</v>
      </c>
    </row>
    <row r="194" spans="1:11" ht="25.35" customHeight="1" x14ac:dyDescent="0.25">
      <c r="A194"/>
      <c r="C194" s="5"/>
      <c r="D194" s="3"/>
      <c r="E194" s="5"/>
      <c r="F194" s="5"/>
      <c r="G194" s="5"/>
      <c r="H194" s="10"/>
      <c r="I194" s="5"/>
      <c r="K194" s="1" t="e">
        <f>Áreas!#REF!</f>
        <v>#REF!</v>
      </c>
    </row>
    <row r="195" spans="1:11" ht="25.35" customHeight="1" x14ac:dyDescent="0.25">
      <c r="A195"/>
      <c r="C195" s="5"/>
      <c r="D195" s="3"/>
      <c r="E195" s="5"/>
      <c r="F195" s="5"/>
      <c r="G195" s="5"/>
      <c r="H195" s="10"/>
      <c r="I195" s="5"/>
      <c r="K195" s="1" t="e">
        <f>Áreas!#REF!</f>
        <v>#REF!</v>
      </c>
    </row>
    <row r="196" spans="1:11" ht="25.35" customHeight="1" x14ac:dyDescent="0.25">
      <c r="A196"/>
      <c r="C196" s="5"/>
      <c r="D196" s="3"/>
      <c r="E196" s="5"/>
      <c r="F196" s="5"/>
      <c r="G196" s="5"/>
      <c r="H196" s="10"/>
      <c r="I196" s="5"/>
      <c r="K196" s="1" t="e">
        <f>Áreas!#REF!</f>
        <v>#REF!</v>
      </c>
    </row>
    <row r="197" spans="1:11" ht="25.35" customHeight="1" x14ac:dyDescent="0.25">
      <c r="A197"/>
      <c r="C197" s="5"/>
      <c r="D197" s="3"/>
      <c r="E197" s="5"/>
      <c r="F197" s="5"/>
      <c r="G197" s="5"/>
      <c r="H197" s="10"/>
      <c r="I197" s="5"/>
      <c r="K197" s="1" t="e">
        <f>Áreas!#REF!</f>
        <v>#REF!</v>
      </c>
    </row>
    <row r="198" spans="1:11" ht="25.35" customHeight="1" x14ac:dyDescent="0.25">
      <c r="A198"/>
      <c r="C198" s="5"/>
      <c r="D198" s="3"/>
      <c r="E198" s="5"/>
      <c r="F198" s="5"/>
      <c r="G198" s="5"/>
      <c r="H198" s="10"/>
      <c r="I198" s="5"/>
      <c r="K198" s="1" t="e">
        <f>Áreas!#REF!</f>
        <v>#REF!</v>
      </c>
    </row>
    <row r="199" spans="1:11" ht="25.35" customHeight="1" x14ac:dyDescent="0.25">
      <c r="A199"/>
      <c r="C199" s="5"/>
      <c r="D199" s="3"/>
      <c r="E199" s="5"/>
      <c r="F199" s="5"/>
      <c r="G199" s="5"/>
      <c r="H199" s="10"/>
      <c r="I199" s="5"/>
      <c r="K199" s="1" t="e">
        <f>Áreas!#REF!</f>
        <v>#REF!</v>
      </c>
    </row>
    <row r="200" spans="1:11" ht="25.35" customHeight="1" x14ac:dyDescent="0.25">
      <c r="A200"/>
      <c r="C200" s="5"/>
      <c r="D200" s="3"/>
      <c r="E200" s="5"/>
      <c r="F200" s="5"/>
      <c r="G200" s="5"/>
      <c r="H200" s="10"/>
      <c r="I200" s="5"/>
      <c r="K200" s="1" t="e">
        <f>Áreas!#REF!</f>
        <v>#REF!</v>
      </c>
    </row>
    <row r="201" spans="1:11" ht="25.35" customHeight="1" x14ac:dyDescent="0.25">
      <c r="A201"/>
      <c r="C201" s="5"/>
      <c r="D201" s="3"/>
      <c r="E201" s="5"/>
      <c r="F201" s="5"/>
      <c r="G201" s="5"/>
      <c r="H201" s="10"/>
      <c r="I201" s="5"/>
      <c r="K201" s="1" t="e">
        <f>Áreas!#REF!</f>
        <v>#REF!</v>
      </c>
    </row>
    <row r="202" spans="1:11" ht="25.35" customHeight="1" x14ac:dyDescent="0.25">
      <c r="A202"/>
      <c r="C202" s="5"/>
      <c r="D202" s="3"/>
      <c r="E202" s="5"/>
      <c r="F202" s="5"/>
      <c r="G202" s="5"/>
      <c r="H202" s="10"/>
      <c r="I202" s="5"/>
      <c r="K202" s="1" t="e">
        <f>Áreas!#REF!</f>
        <v>#REF!</v>
      </c>
    </row>
    <row r="203" spans="1:11" ht="25.35" customHeight="1" x14ac:dyDescent="0.25">
      <c r="A203"/>
      <c r="C203" s="5"/>
      <c r="D203" s="3"/>
      <c r="E203" s="5"/>
      <c r="F203" s="5"/>
      <c r="G203" s="5"/>
      <c r="H203" s="10"/>
      <c r="I203" s="5"/>
      <c r="K203" s="1" t="e">
        <f>Áreas!#REF!</f>
        <v>#REF!</v>
      </c>
    </row>
    <row r="204" spans="1:11" ht="25.35" customHeight="1" x14ac:dyDescent="0.25">
      <c r="A204"/>
      <c r="C204" s="5"/>
      <c r="D204" s="3"/>
      <c r="E204" s="5"/>
      <c r="F204" s="5"/>
      <c r="G204" s="5"/>
      <c r="H204" s="10"/>
      <c r="I204" s="5"/>
      <c r="K204" s="1" t="e">
        <f>Áreas!#REF!</f>
        <v>#REF!</v>
      </c>
    </row>
    <row r="205" spans="1:11" ht="25.35" customHeight="1" x14ac:dyDescent="0.25">
      <c r="A205"/>
      <c r="C205" s="5"/>
      <c r="D205" s="3"/>
      <c r="E205" s="5"/>
      <c r="F205" s="5"/>
      <c r="G205" s="5"/>
      <c r="H205" s="10"/>
      <c r="I205" s="5"/>
      <c r="K205" s="1" t="e">
        <f>Áreas!#REF!</f>
        <v>#REF!</v>
      </c>
    </row>
    <row r="206" spans="1:11" ht="25.35" customHeight="1" x14ac:dyDescent="0.25">
      <c r="A206"/>
      <c r="C206" s="5"/>
      <c r="D206" s="3"/>
      <c r="E206" s="5"/>
      <c r="F206" s="5"/>
      <c r="G206" s="5"/>
      <c r="H206" s="10"/>
      <c r="I206" s="5"/>
      <c r="K206" s="1" t="e">
        <f>Áreas!#REF!</f>
        <v>#REF!</v>
      </c>
    </row>
    <row r="207" spans="1:11" ht="25.35" customHeight="1" x14ac:dyDescent="0.25">
      <c r="A207"/>
      <c r="C207" s="5"/>
      <c r="D207" s="3"/>
      <c r="E207" s="5"/>
      <c r="F207" s="5"/>
      <c r="G207" s="5"/>
      <c r="H207" s="10"/>
      <c r="I207" s="5"/>
      <c r="K207" s="1" t="e">
        <f>Áreas!#REF!</f>
        <v>#REF!</v>
      </c>
    </row>
    <row r="208" spans="1:11" ht="25.35" customHeight="1" x14ac:dyDescent="0.25">
      <c r="A208"/>
      <c r="C208" s="5"/>
      <c r="D208" s="3"/>
      <c r="E208" s="5"/>
      <c r="F208" s="5"/>
      <c r="G208" s="5"/>
      <c r="H208" s="10"/>
      <c r="I208" s="5"/>
      <c r="K208" s="1" t="e">
        <f>Áreas!#REF!</f>
        <v>#REF!</v>
      </c>
    </row>
    <row r="209" spans="1:11" ht="25.35" customHeight="1" x14ac:dyDescent="0.25">
      <c r="A209"/>
      <c r="C209" s="5"/>
      <c r="D209" s="3"/>
      <c r="E209" s="5"/>
      <c r="F209" s="5"/>
      <c r="G209" s="5"/>
      <c r="H209" s="10"/>
      <c r="I209" s="5"/>
      <c r="K209" s="1" t="e">
        <f>Áreas!#REF!</f>
        <v>#REF!</v>
      </c>
    </row>
    <row r="210" spans="1:11" ht="25.35" customHeight="1" x14ac:dyDescent="0.25">
      <c r="A210"/>
      <c r="C210" s="5"/>
      <c r="D210" s="3"/>
      <c r="E210" s="5"/>
      <c r="F210" s="5"/>
      <c r="G210" s="5"/>
      <c r="H210" s="10"/>
      <c r="I210" s="5"/>
      <c r="K210" s="1" t="e">
        <f>Áreas!#REF!</f>
        <v>#REF!</v>
      </c>
    </row>
    <row r="211" spans="1:11" ht="25.35" customHeight="1" x14ac:dyDescent="0.25">
      <c r="A211"/>
      <c r="C211" s="5"/>
      <c r="D211" s="3"/>
      <c r="E211" s="5"/>
      <c r="F211" s="5"/>
      <c r="G211" s="5"/>
      <c r="H211" s="10"/>
      <c r="I211" s="5"/>
      <c r="K211" s="1" t="e">
        <f>Áreas!#REF!</f>
        <v>#REF!</v>
      </c>
    </row>
    <row r="212" spans="1:11" ht="25.35" customHeight="1" x14ac:dyDescent="0.25">
      <c r="A212"/>
      <c r="C212" s="5"/>
      <c r="D212" s="3"/>
      <c r="E212" s="5"/>
      <c r="F212" s="5"/>
      <c r="G212" s="5"/>
      <c r="H212" s="10"/>
      <c r="I212" s="5"/>
      <c r="K212" s="1" t="e">
        <f>Áreas!#REF!</f>
        <v>#REF!</v>
      </c>
    </row>
    <row r="213" spans="1:11" ht="25.35" customHeight="1" x14ac:dyDescent="0.25">
      <c r="A213"/>
      <c r="C213" s="5"/>
      <c r="D213" s="3"/>
      <c r="E213" s="5"/>
      <c r="F213" s="5"/>
      <c r="G213" s="5"/>
      <c r="H213" s="10"/>
      <c r="I213" s="5"/>
      <c r="K213" s="1" t="e">
        <f>Áreas!#REF!</f>
        <v>#REF!</v>
      </c>
    </row>
    <row r="214" spans="1:11" ht="25.35" customHeight="1" x14ac:dyDescent="0.25">
      <c r="A214"/>
      <c r="C214" s="5"/>
      <c r="D214" s="3"/>
      <c r="E214" s="5"/>
      <c r="F214" s="5"/>
      <c r="G214" s="5"/>
      <c r="H214" s="10"/>
      <c r="I214" s="5"/>
      <c r="K214" s="1" t="e">
        <f>Áreas!#REF!</f>
        <v>#REF!</v>
      </c>
    </row>
    <row r="215" spans="1:11" ht="25.35" customHeight="1" x14ac:dyDescent="0.25">
      <c r="A215"/>
      <c r="C215" s="5"/>
      <c r="D215" s="3"/>
      <c r="E215" s="5"/>
      <c r="F215" s="5"/>
      <c r="G215" s="5"/>
      <c r="H215" s="10"/>
      <c r="I215" s="5"/>
      <c r="K215" s="1" t="e">
        <f>Áreas!#REF!</f>
        <v>#REF!</v>
      </c>
    </row>
    <row r="216" spans="1:11" ht="25.35" customHeight="1" x14ac:dyDescent="0.25">
      <c r="A216"/>
      <c r="C216" s="5"/>
      <c r="D216" s="3"/>
      <c r="E216" s="5"/>
      <c r="F216" s="5"/>
      <c r="G216" s="5"/>
      <c r="H216" s="10"/>
      <c r="I216" s="5"/>
      <c r="K216" s="1" t="e">
        <f>Áreas!#REF!</f>
        <v>#REF!</v>
      </c>
    </row>
    <row r="217" spans="1:11" ht="25.35" customHeight="1" x14ac:dyDescent="0.25">
      <c r="A217"/>
      <c r="C217" s="5"/>
      <c r="D217" s="3"/>
      <c r="E217" s="5"/>
      <c r="F217" s="5"/>
      <c r="G217" s="5"/>
      <c r="H217" s="10"/>
      <c r="I217" s="5"/>
      <c r="K217" s="1" t="e">
        <f>Áreas!#REF!</f>
        <v>#REF!</v>
      </c>
    </row>
    <row r="218" spans="1:11" ht="25.35" customHeight="1" x14ac:dyDescent="0.25">
      <c r="A218"/>
      <c r="C218" s="5"/>
      <c r="D218" s="3"/>
      <c r="E218" s="5"/>
      <c r="F218" s="5"/>
      <c r="G218" s="5"/>
      <c r="H218" s="10"/>
      <c r="I218" s="5"/>
      <c r="K218" s="1" t="e">
        <f>Áreas!#REF!</f>
        <v>#REF!</v>
      </c>
    </row>
    <row r="219" spans="1:11" ht="25.35" customHeight="1" x14ac:dyDescent="0.25">
      <c r="A219"/>
      <c r="C219" s="5"/>
      <c r="D219" s="3"/>
      <c r="E219" s="5"/>
      <c r="F219" s="5"/>
      <c r="G219" s="5"/>
      <c r="H219" s="10"/>
      <c r="I219" s="5"/>
      <c r="K219" s="1" t="e">
        <f>Áreas!#REF!</f>
        <v>#REF!</v>
      </c>
    </row>
    <row r="220" spans="1:11" ht="25.35" customHeight="1" x14ac:dyDescent="0.25">
      <c r="A220"/>
      <c r="C220" s="5"/>
      <c r="D220" s="3"/>
      <c r="E220" s="5"/>
      <c r="F220" s="5"/>
      <c r="G220" s="5"/>
      <c r="H220" s="10"/>
      <c r="I220" s="5"/>
      <c r="K220" s="1" t="e">
        <f>Áreas!#REF!</f>
        <v>#REF!</v>
      </c>
    </row>
    <row r="221" spans="1:11" ht="25.35" customHeight="1" x14ac:dyDescent="0.25">
      <c r="A221"/>
      <c r="C221" s="5"/>
      <c r="D221" s="3"/>
      <c r="E221" s="5"/>
      <c r="F221" s="5"/>
      <c r="G221" s="5"/>
      <c r="H221" s="10"/>
      <c r="I221" s="5"/>
      <c r="K221" s="1" t="e">
        <f>Áreas!#REF!</f>
        <v>#REF!</v>
      </c>
    </row>
    <row r="222" spans="1:11" ht="25.35" customHeight="1" x14ac:dyDescent="0.25">
      <c r="A222"/>
      <c r="C222" s="5"/>
      <c r="D222" s="3"/>
      <c r="E222" s="5"/>
      <c r="F222" s="5"/>
      <c r="G222" s="5"/>
      <c r="H222" s="10"/>
      <c r="I222" s="5"/>
      <c r="K222" s="1" t="e">
        <f>Áreas!#REF!</f>
        <v>#REF!</v>
      </c>
    </row>
    <row r="223" spans="1:11" ht="25.35" customHeight="1" x14ac:dyDescent="0.25">
      <c r="A223"/>
      <c r="C223" s="5"/>
      <c r="D223" s="3"/>
      <c r="E223" s="5"/>
      <c r="F223" s="5"/>
      <c r="G223" s="5"/>
      <c r="H223" s="10"/>
      <c r="I223" s="5"/>
      <c r="K223" s="1" t="e">
        <f>Áreas!#REF!</f>
        <v>#REF!</v>
      </c>
    </row>
    <row r="224" spans="1:11" ht="25.35" customHeight="1" x14ac:dyDescent="0.25">
      <c r="A224"/>
      <c r="C224" s="5"/>
      <c r="D224" s="3"/>
      <c r="E224" s="5"/>
      <c r="F224" s="5"/>
      <c r="G224" s="5"/>
      <c r="H224" s="10"/>
      <c r="I224" s="5"/>
      <c r="K224" s="1" t="e">
        <f>Áreas!#REF!</f>
        <v>#REF!</v>
      </c>
    </row>
    <row r="225" spans="1:11" ht="25.35" customHeight="1" x14ac:dyDescent="0.25">
      <c r="A225"/>
      <c r="C225" s="5"/>
      <c r="D225" s="3"/>
      <c r="E225" s="5"/>
      <c r="F225" s="5"/>
      <c r="G225" s="5"/>
      <c r="H225" s="10"/>
      <c r="I225" s="5"/>
      <c r="K225" s="1" t="e">
        <f>Áreas!#REF!</f>
        <v>#REF!</v>
      </c>
    </row>
    <row r="226" spans="1:11" ht="25.35" customHeight="1" x14ac:dyDescent="0.25">
      <c r="A226"/>
      <c r="C226" s="5"/>
      <c r="D226" s="3"/>
      <c r="E226" s="5"/>
      <c r="F226" s="5"/>
      <c r="G226" s="5"/>
      <c r="H226" s="10"/>
      <c r="I226" s="5"/>
      <c r="K226" s="1" t="e">
        <f>Áreas!#REF!</f>
        <v>#REF!</v>
      </c>
    </row>
    <row r="227" spans="1:11" ht="25.35" customHeight="1" x14ac:dyDescent="0.25">
      <c r="A227"/>
      <c r="C227" s="5"/>
      <c r="D227" s="3"/>
      <c r="E227" s="5"/>
      <c r="F227" s="5"/>
      <c r="G227" s="5"/>
      <c r="H227" s="10"/>
      <c r="I227" s="5"/>
      <c r="K227" s="1" t="e">
        <f>Áreas!#REF!</f>
        <v>#REF!</v>
      </c>
    </row>
    <row r="228" spans="1:11" ht="25.35" customHeight="1" x14ac:dyDescent="0.25">
      <c r="A228"/>
      <c r="C228" s="5"/>
      <c r="D228" s="3"/>
      <c r="E228" s="5"/>
      <c r="F228" s="5"/>
      <c r="G228" s="5"/>
      <c r="H228" s="10"/>
      <c r="I228" s="5"/>
      <c r="K228" s="1" t="e">
        <f>Áreas!#REF!</f>
        <v>#REF!</v>
      </c>
    </row>
    <row r="229" spans="1:11" ht="25.35" customHeight="1" x14ac:dyDescent="0.25">
      <c r="A229"/>
      <c r="C229" s="5"/>
      <c r="D229" s="3"/>
      <c r="E229" s="5"/>
      <c r="F229" s="5"/>
      <c r="G229" s="5"/>
      <c r="H229" s="10"/>
      <c r="I229" s="5"/>
      <c r="K229" s="1" t="e">
        <f>Áreas!#REF!</f>
        <v>#REF!</v>
      </c>
    </row>
    <row r="230" spans="1:11" ht="25.35" customHeight="1" x14ac:dyDescent="0.25">
      <c r="A230"/>
      <c r="C230" s="5"/>
      <c r="D230" s="3"/>
      <c r="E230" s="5"/>
      <c r="F230" s="5"/>
      <c r="G230" s="5"/>
      <c r="H230" s="10"/>
      <c r="I230" s="5"/>
      <c r="K230" s="1" t="e">
        <f>Áreas!#REF!</f>
        <v>#REF!</v>
      </c>
    </row>
    <row r="231" spans="1:11" ht="25.35" customHeight="1" x14ac:dyDescent="0.25">
      <c r="A231"/>
      <c r="C231" s="5"/>
      <c r="D231" s="3"/>
      <c r="E231" s="5"/>
      <c r="F231" s="5"/>
      <c r="G231" s="5"/>
      <c r="H231" s="10"/>
      <c r="I231" s="5"/>
      <c r="K231" s="1" t="e">
        <f>Áreas!#REF!</f>
        <v>#REF!</v>
      </c>
    </row>
    <row r="232" spans="1:11" ht="25.35" customHeight="1" x14ac:dyDescent="0.25">
      <c r="A232"/>
      <c r="C232" s="5"/>
      <c r="D232" s="3"/>
      <c r="E232" s="5"/>
      <c r="F232" s="5"/>
      <c r="G232" s="5"/>
      <c r="H232" s="10"/>
      <c r="I232" s="5"/>
      <c r="K232" s="1" t="e">
        <f>Áreas!#REF!</f>
        <v>#REF!</v>
      </c>
    </row>
    <row r="233" spans="1:11" ht="25.35" customHeight="1" x14ac:dyDescent="0.25">
      <c r="A233"/>
      <c r="C233" s="5"/>
      <c r="D233" s="3"/>
      <c r="E233" s="5"/>
      <c r="F233" s="5"/>
      <c r="G233" s="5"/>
      <c r="H233" s="10"/>
      <c r="I233" s="5"/>
      <c r="K233" s="1" t="e">
        <f>Áreas!#REF!</f>
        <v>#REF!</v>
      </c>
    </row>
    <row r="234" spans="1:11" ht="25.35" customHeight="1" x14ac:dyDescent="0.25">
      <c r="A234"/>
      <c r="C234" s="5"/>
      <c r="D234" s="3"/>
      <c r="E234" s="5"/>
      <c r="F234" s="5"/>
      <c r="G234" s="5"/>
      <c r="H234" s="10"/>
      <c r="I234" s="5"/>
      <c r="K234" s="1" t="e">
        <f>Áreas!#REF!</f>
        <v>#REF!</v>
      </c>
    </row>
    <row r="235" spans="1:11" ht="25.35" customHeight="1" x14ac:dyDescent="0.25">
      <c r="A235"/>
      <c r="C235" s="5"/>
      <c r="D235" s="3"/>
      <c r="E235" s="5"/>
      <c r="F235" s="5"/>
      <c r="G235" s="5"/>
      <c r="H235" s="10"/>
      <c r="I235" s="5"/>
      <c r="K235" s="1" t="e">
        <f>Áreas!#REF!</f>
        <v>#REF!</v>
      </c>
    </row>
    <row r="236" spans="1:11" ht="25.35" customHeight="1" x14ac:dyDescent="0.25">
      <c r="A236"/>
      <c r="C236" s="5"/>
      <c r="D236" s="3"/>
      <c r="E236" s="5"/>
      <c r="F236" s="5"/>
      <c r="G236" s="5"/>
      <c r="H236" s="10"/>
      <c r="I236" s="5"/>
      <c r="K236" s="1" t="e">
        <f>Áreas!#REF!</f>
        <v>#REF!</v>
      </c>
    </row>
    <row r="237" spans="1:11" ht="25.35" customHeight="1" x14ac:dyDescent="0.25">
      <c r="A237"/>
      <c r="C237" s="5"/>
      <c r="D237" s="3"/>
      <c r="E237" s="5"/>
      <c r="F237" s="5"/>
      <c r="G237" s="5"/>
      <c r="H237" s="10"/>
      <c r="I237" s="5"/>
      <c r="K237" s="1" t="e">
        <f>Áreas!#REF!</f>
        <v>#REF!</v>
      </c>
    </row>
    <row r="238" spans="1:11" ht="25.35" customHeight="1" x14ac:dyDescent="0.25">
      <c r="A238"/>
      <c r="C238" s="5"/>
      <c r="D238" s="3"/>
      <c r="E238" s="5"/>
      <c r="F238" s="5"/>
      <c r="G238" s="5"/>
      <c r="H238" s="10"/>
      <c r="I238" s="5"/>
      <c r="K238" s="1" t="e">
        <f>Áreas!#REF!</f>
        <v>#REF!</v>
      </c>
    </row>
    <row r="239" spans="1:11" ht="25.35" customHeight="1" x14ac:dyDescent="0.25">
      <c r="A239"/>
      <c r="C239" s="5"/>
      <c r="D239" s="3"/>
      <c r="E239" s="5"/>
      <c r="F239" s="5"/>
      <c r="G239" s="5"/>
      <c r="H239" s="10"/>
      <c r="I239" s="5"/>
      <c r="K239" s="1" t="e">
        <f>Áreas!#REF!</f>
        <v>#REF!</v>
      </c>
    </row>
    <row r="240" spans="1:11" ht="25.35" customHeight="1" x14ac:dyDescent="0.25">
      <c r="A240"/>
      <c r="C240" s="5"/>
      <c r="D240" s="3"/>
      <c r="E240" s="5"/>
      <c r="F240" s="5"/>
      <c r="G240" s="5"/>
      <c r="H240" s="10"/>
      <c r="I240" s="5"/>
      <c r="K240" s="1" t="e">
        <f>Áreas!#REF!</f>
        <v>#REF!</v>
      </c>
    </row>
    <row r="241" spans="1:11" ht="25.35" customHeight="1" x14ac:dyDescent="0.25">
      <c r="A241"/>
      <c r="C241" s="5"/>
      <c r="D241" s="3"/>
      <c r="E241" s="5"/>
      <c r="F241" s="5"/>
      <c r="G241" s="5"/>
      <c r="H241" s="10"/>
      <c r="I241" s="5"/>
      <c r="K241" s="1" t="e">
        <f>Áreas!#REF!</f>
        <v>#REF!</v>
      </c>
    </row>
    <row r="242" spans="1:11" ht="25.35" customHeight="1" x14ac:dyDescent="0.25">
      <c r="A242"/>
      <c r="C242" s="5"/>
      <c r="D242" s="3"/>
      <c r="E242" s="5"/>
      <c r="F242" s="5"/>
      <c r="G242" s="5"/>
      <c r="H242" s="10"/>
      <c r="I242" s="5"/>
      <c r="K242" s="1" t="e">
        <f>Áreas!#REF!</f>
        <v>#REF!</v>
      </c>
    </row>
    <row r="243" spans="1:11" ht="25.35" customHeight="1" x14ac:dyDescent="0.25">
      <c r="A243"/>
      <c r="C243" s="5"/>
      <c r="D243" s="3"/>
      <c r="E243" s="5"/>
      <c r="F243" s="5"/>
      <c r="G243" s="5"/>
      <c r="H243" s="10"/>
      <c r="I243" s="5"/>
      <c r="K243" s="1" t="e">
        <f>Áreas!#REF!</f>
        <v>#REF!</v>
      </c>
    </row>
    <row r="244" spans="1:11" ht="25.35" customHeight="1" x14ac:dyDescent="0.25">
      <c r="A244"/>
      <c r="C244" s="5"/>
      <c r="D244" s="3"/>
      <c r="E244" s="5"/>
      <c r="F244" s="5"/>
      <c r="G244" s="5"/>
      <c r="H244" s="10"/>
      <c r="I244" s="5"/>
      <c r="K244" s="1" t="e">
        <f>Áreas!#REF!</f>
        <v>#REF!</v>
      </c>
    </row>
    <row r="245" spans="1:11" ht="25.35" customHeight="1" x14ac:dyDescent="0.25">
      <c r="A245"/>
      <c r="C245" s="5"/>
      <c r="D245" s="3"/>
      <c r="E245" s="5"/>
      <c r="F245" s="5"/>
      <c r="G245" s="5"/>
      <c r="H245" s="10"/>
      <c r="I245" s="5"/>
      <c r="K245" s="1" t="e">
        <f>Áreas!#REF!</f>
        <v>#REF!</v>
      </c>
    </row>
    <row r="246" spans="1:11" ht="25.35" customHeight="1" x14ac:dyDescent="0.25">
      <c r="A246"/>
      <c r="C246" s="5"/>
      <c r="D246" s="3"/>
      <c r="E246" s="5"/>
      <c r="F246" s="5"/>
      <c r="G246" s="5"/>
      <c r="H246" s="10"/>
      <c r="I246" s="5"/>
      <c r="K246" s="1" t="e">
        <f>Áreas!#REF!</f>
        <v>#REF!</v>
      </c>
    </row>
    <row r="247" spans="1:11" ht="25.35" customHeight="1" x14ac:dyDescent="0.25">
      <c r="A247"/>
      <c r="C247" s="5"/>
      <c r="D247" s="3"/>
      <c r="E247" s="5"/>
      <c r="F247" s="5"/>
      <c r="G247" s="5"/>
      <c r="H247" s="10"/>
      <c r="I247" s="5"/>
      <c r="K247" s="1" t="e">
        <f>Áreas!#REF!</f>
        <v>#REF!</v>
      </c>
    </row>
    <row r="248" spans="1:11" ht="25.35" customHeight="1" x14ac:dyDescent="0.25">
      <c r="A248"/>
      <c r="C248" s="5"/>
      <c r="D248" s="3"/>
      <c r="E248" s="5"/>
      <c r="F248" s="5"/>
      <c r="G248" s="5"/>
      <c r="H248" s="10"/>
      <c r="I248" s="5"/>
      <c r="K248" s="1" t="e">
        <f>Áreas!#REF!</f>
        <v>#REF!</v>
      </c>
    </row>
    <row r="249" spans="1:11" ht="25.35" customHeight="1" x14ac:dyDescent="0.25">
      <c r="A249"/>
      <c r="C249" s="5"/>
      <c r="D249" s="3"/>
      <c r="E249" s="5"/>
      <c r="F249" s="5"/>
      <c r="G249" s="5"/>
      <c r="H249" s="10"/>
      <c r="I249" s="5"/>
      <c r="K249" s="1" t="e">
        <f>Áreas!#REF!</f>
        <v>#REF!</v>
      </c>
    </row>
    <row r="250" spans="1:11" ht="25.35" customHeight="1" x14ac:dyDescent="0.25">
      <c r="A250"/>
      <c r="C250" s="5"/>
      <c r="D250" s="3"/>
      <c r="E250" s="5"/>
      <c r="F250" s="5"/>
      <c r="G250" s="5"/>
      <c r="H250" s="10"/>
      <c r="I250" s="5"/>
      <c r="K250" s="1" t="e">
        <f>Áreas!#REF!</f>
        <v>#REF!</v>
      </c>
    </row>
    <row r="251" spans="1:11" ht="25.35" customHeight="1" x14ac:dyDescent="0.25">
      <c r="A251"/>
      <c r="C251" s="5"/>
      <c r="D251" s="3"/>
      <c r="E251" s="5"/>
      <c r="F251" s="5"/>
      <c r="G251" s="5"/>
      <c r="H251" s="10"/>
      <c r="I251" s="5"/>
      <c r="K251" s="1" t="e">
        <f>Áreas!#REF!</f>
        <v>#REF!</v>
      </c>
    </row>
    <row r="252" spans="1:11" ht="25.35" customHeight="1" x14ac:dyDescent="0.25">
      <c r="A252"/>
      <c r="C252" s="5"/>
      <c r="D252" s="3"/>
      <c r="E252" s="5"/>
      <c r="F252" s="5"/>
      <c r="G252" s="5"/>
      <c r="H252" s="10"/>
      <c r="I252" s="5"/>
      <c r="K252" s="1" t="e">
        <f>Áreas!#REF!</f>
        <v>#REF!</v>
      </c>
    </row>
    <row r="253" spans="1:11" ht="25.35" customHeight="1" x14ac:dyDescent="0.25">
      <c r="A253"/>
      <c r="C253" s="5"/>
      <c r="D253" s="3"/>
      <c r="E253" s="5"/>
      <c r="F253" s="5"/>
      <c r="G253" s="5"/>
      <c r="H253" s="10"/>
      <c r="I253" s="5"/>
      <c r="K253" s="1" t="e">
        <f>Áreas!#REF!</f>
        <v>#REF!</v>
      </c>
    </row>
    <row r="254" spans="1:11" ht="25.35" customHeight="1" x14ac:dyDescent="0.25">
      <c r="A254"/>
      <c r="C254" s="5"/>
      <c r="D254" s="3"/>
      <c r="E254" s="5"/>
      <c r="F254" s="5"/>
      <c r="G254" s="5"/>
      <c r="H254" s="10"/>
      <c r="I254" s="5"/>
      <c r="K254" s="1" t="e">
        <f>Áreas!#REF!</f>
        <v>#REF!</v>
      </c>
    </row>
    <row r="255" spans="1:11" ht="25.35" customHeight="1" x14ac:dyDescent="0.25">
      <c r="A255"/>
      <c r="C255" s="5"/>
      <c r="D255" s="3"/>
      <c r="E255" s="5"/>
      <c r="F255" s="5"/>
      <c r="G255" s="5"/>
      <c r="H255" s="10"/>
      <c r="I255" s="5"/>
      <c r="K255" s="1" t="e">
        <f>Áreas!#REF!</f>
        <v>#REF!</v>
      </c>
    </row>
    <row r="256" spans="1:11" ht="25.35" customHeight="1" x14ac:dyDescent="0.25">
      <c r="A256"/>
      <c r="C256" s="5"/>
      <c r="D256" s="3"/>
      <c r="E256" s="5"/>
      <c r="F256" s="5"/>
      <c r="G256" s="5"/>
      <c r="H256" s="10"/>
      <c r="I256" s="5"/>
      <c r="K256" s="1" t="e">
        <f>Áreas!#REF!</f>
        <v>#REF!</v>
      </c>
    </row>
    <row r="257" spans="1:11" ht="25.35" customHeight="1" x14ac:dyDescent="0.25">
      <c r="A257"/>
      <c r="C257" s="5"/>
      <c r="D257" s="3"/>
      <c r="E257" s="5"/>
      <c r="F257" s="5"/>
      <c r="G257" s="5"/>
      <c r="H257" s="10"/>
      <c r="I257" s="5"/>
      <c r="K257" s="1" t="e">
        <f>Áreas!#REF!</f>
        <v>#REF!</v>
      </c>
    </row>
    <row r="258" spans="1:11" ht="25.35" customHeight="1" x14ac:dyDescent="0.25">
      <c r="A258"/>
      <c r="C258" s="5"/>
      <c r="D258" s="3"/>
      <c r="E258" s="5"/>
      <c r="F258" s="5"/>
      <c r="G258" s="5"/>
      <c r="H258" s="10"/>
      <c r="I258" s="5"/>
      <c r="K258" s="1" t="e">
        <f>Áreas!#REF!</f>
        <v>#REF!</v>
      </c>
    </row>
    <row r="259" spans="1:11" ht="25.35" customHeight="1" x14ac:dyDescent="0.25">
      <c r="A259"/>
      <c r="C259" s="5"/>
      <c r="D259" s="3"/>
      <c r="E259" s="5"/>
      <c r="F259" s="5"/>
      <c r="G259" s="5"/>
      <c r="H259" s="10"/>
      <c r="I259" s="5"/>
      <c r="K259" s="1" t="e">
        <f>Áreas!#REF!</f>
        <v>#REF!</v>
      </c>
    </row>
    <row r="260" spans="1:11" ht="25.35" customHeight="1" x14ac:dyDescent="0.25">
      <c r="A260"/>
      <c r="C260" s="5"/>
      <c r="D260" s="3"/>
      <c r="E260" s="5"/>
      <c r="F260" s="5"/>
      <c r="G260" s="5"/>
      <c r="H260" s="10"/>
      <c r="I260" s="5"/>
      <c r="K260" s="1" t="e">
        <f>Áreas!#REF!</f>
        <v>#REF!</v>
      </c>
    </row>
    <row r="261" spans="1:11" ht="25.35" customHeight="1" x14ac:dyDescent="0.25">
      <c r="A261"/>
      <c r="C261" s="5"/>
      <c r="D261" s="3"/>
      <c r="E261" s="5"/>
      <c r="F261" s="5"/>
      <c r="G261" s="5"/>
      <c r="H261" s="10"/>
      <c r="I261" s="5"/>
      <c r="K261" s="1" t="e">
        <f>Áreas!#REF!</f>
        <v>#REF!</v>
      </c>
    </row>
    <row r="262" spans="1:11" ht="25.35" customHeight="1" x14ac:dyDescent="0.25">
      <c r="A262"/>
      <c r="C262" s="5"/>
      <c r="D262" s="3"/>
      <c r="E262" s="5"/>
      <c r="F262" s="5"/>
      <c r="G262" s="5"/>
      <c r="H262" s="10"/>
      <c r="I262" s="5"/>
      <c r="K262" s="1" t="e">
        <f>Áreas!#REF!</f>
        <v>#REF!</v>
      </c>
    </row>
    <row r="263" spans="1:11" ht="25.35" customHeight="1" x14ac:dyDescent="0.25">
      <c r="A263"/>
      <c r="C263" s="5"/>
      <c r="D263" s="3"/>
      <c r="E263" s="5"/>
      <c r="F263" s="5"/>
      <c r="G263" s="5"/>
      <c r="H263" s="10"/>
      <c r="I263" s="5"/>
      <c r="K263" s="1" t="e">
        <f>Áreas!#REF!</f>
        <v>#REF!</v>
      </c>
    </row>
    <row r="264" spans="1:11" ht="25.35" customHeight="1" x14ac:dyDescent="0.25">
      <c r="A264"/>
      <c r="C264" s="5"/>
      <c r="D264" s="3"/>
      <c r="E264" s="5"/>
      <c r="F264" s="5"/>
      <c r="G264" s="5"/>
      <c r="H264" s="10"/>
      <c r="I264" s="5"/>
      <c r="K264" s="1" t="e">
        <f>Áreas!#REF!</f>
        <v>#REF!</v>
      </c>
    </row>
    <row r="265" spans="1:11" ht="25.35" customHeight="1" x14ac:dyDescent="0.25">
      <c r="A265"/>
      <c r="C265" s="5"/>
      <c r="D265" s="3"/>
      <c r="E265" s="5"/>
      <c r="F265" s="5"/>
      <c r="G265" s="5"/>
      <c r="H265" s="10"/>
      <c r="I265" s="5"/>
      <c r="K265" s="1" t="e">
        <f>Áreas!#REF!</f>
        <v>#REF!</v>
      </c>
    </row>
    <row r="266" spans="1:11" ht="25.35" customHeight="1" x14ac:dyDescent="0.25">
      <c r="A266"/>
      <c r="C266" s="5"/>
      <c r="D266" s="3"/>
      <c r="E266" s="5"/>
      <c r="F266" s="5"/>
      <c r="G266" s="5"/>
      <c r="H266" s="10"/>
      <c r="I266" s="5"/>
      <c r="K266" s="1" t="e">
        <f>Áreas!#REF!</f>
        <v>#REF!</v>
      </c>
    </row>
    <row r="267" spans="1:11" ht="25.35" customHeight="1" x14ac:dyDescent="0.25">
      <c r="A267"/>
      <c r="C267" s="5"/>
      <c r="D267" s="3"/>
      <c r="E267" s="5"/>
      <c r="F267" s="5"/>
      <c r="G267" s="5"/>
      <c r="H267" s="10"/>
      <c r="I267" s="5"/>
      <c r="K267" s="1" t="e">
        <f>Áreas!#REF!</f>
        <v>#REF!</v>
      </c>
    </row>
    <row r="268" spans="1:11" ht="25.35" customHeight="1" x14ac:dyDescent="0.25">
      <c r="A268"/>
      <c r="C268" s="5"/>
      <c r="D268" s="3"/>
      <c r="E268" s="5"/>
      <c r="F268" s="5"/>
      <c r="G268" s="5"/>
      <c r="H268" s="10"/>
      <c r="I268" s="5"/>
      <c r="K268" s="1" t="e">
        <f>Áreas!#REF!</f>
        <v>#REF!</v>
      </c>
    </row>
    <row r="269" spans="1:11" ht="25.35" customHeight="1" x14ac:dyDescent="0.25">
      <c r="A269"/>
      <c r="C269" s="5"/>
      <c r="D269" s="3"/>
      <c r="E269" s="5"/>
      <c r="F269" s="5"/>
      <c r="G269" s="5"/>
      <c r="H269" s="10"/>
      <c r="I269" s="5"/>
      <c r="K269" s="1" t="e">
        <f>Áreas!#REF!</f>
        <v>#REF!</v>
      </c>
    </row>
    <row r="270" spans="1:11" ht="25.35" customHeight="1" x14ac:dyDescent="0.25">
      <c r="A270"/>
      <c r="C270" s="5"/>
      <c r="D270" s="3"/>
      <c r="E270" s="5"/>
      <c r="F270" s="5"/>
      <c r="G270" s="5"/>
      <c r="H270" s="10"/>
      <c r="I270" s="5"/>
      <c r="K270" s="1" t="e">
        <f>Áreas!#REF!</f>
        <v>#REF!</v>
      </c>
    </row>
    <row r="271" spans="1:11" ht="25.35" customHeight="1" x14ac:dyDescent="0.25">
      <c r="A271"/>
      <c r="C271" s="5"/>
      <c r="D271" s="3"/>
      <c r="E271" s="5"/>
      <c r="F271" s="5"/>
      <c r="G271" s="5"/>
      <c r="H271" s="10"/>
      <c r="I271" s="5"/>
      <c r="K271" s="1" t="e">
        <f>Áreas!#REF!</f>
        <v>#REF!</v>
      </c>
    </row>
    <row r="272" spans="1:11" ht="25.35" customHeight="1" x14ac:dyDescent="0.25">
      <c r="A272"/>
      <c r="C272" s="5"/>
      <c r="D272" s="3"/>
      <c r="E272" s="5"/>
      <c r="F272" s="5"/>
      <c r="G272" s="5"/>
      <c r="H272" s="10"/>
      <c r="I272" s="5"/>
      <c r="K272" s="1" t="e">
        <f>Áreas!#REF!</f>
        <v>#REF!</v>
      </c>
    </row>
    <row r="273" spans="1:11" ht="25.35" customHeight="1" x14ac:dyDescent="0.25">
      <c r="A273"/>
      <c r="C273" s="5"/>
      <c r="D273" s="3"/>
      <c r="E273" s="5"/>
      <c r="F273" s="5"/>
      <c r="G273" s="5"/>
      <c r="H273" s="10"/>
      <c r="I273" s="5"/>
      <c r="K273" s="1" t="e">
        <f>Áreas!#REF!</f>
        <v>#REF!</v>
      </c>
    </row>
    <row r="274" spans="1:11" ht="25.35" customHeight="1" x14ac:dyDescent="0.25">
      <c r="A274"/>
      <c r="C274" s="5"/>
      <c r="D274" s="3"/>
      <c r="E274" s="5"/>
      <c r="F274" s="5"/>
      <c r="G274" s="5"/>
      <c r="H274" s="10"/>
      <c r="I274" s="5"/>
      <c r="K274" s="1" t="e">
        <f>Áreas!#REF!</f>
        <v>#REF!</v>
      </c>
    </row>
    <row r="275" spans="1:11" ht="25.35" customHeight="1" x14ac:dyDescent="0.25">
      <c r="A275"/>
      <c r="C275" s="5"/>
      <c r="D275" s="3"/>
      <c r="E275" s="5"/>
      <c r="F275" s="5"/>
      <c r="G275" s="5"/>
      <c r="H275" s="10"/>
      <c r="I275" s="5"/>
      <c r="K275" s="1" t="e">
        <f>Áreas!#REF!</f>
        <v>#REF!</v>
      </c>
    </row>
    <row r="276" spans="1:11" ht="25.35" customHeight="1" x14ac:dyDescent="0.25">
      <c r="A276"/>
      <c r="C276" s="5"/>
      <c r="D276" s="3"/>
      <c r="E276" s="5"/>
      <c r="F276" s="5"/>
      <c r="G276" s="5"/>
      <c r="H276" s="10"/>
      <c r="I276" s="5"/>
      <c r="K276" s="1" t="e">
        <f>Áreas!#REF!</f>
        <v>#REF!</v>
      </c>
    </row>
    <row r="277" spans="1:11" ht="25.35" customHeight="1" x14ac:dyDescent="0.25">
      <c r="A277"/>
      <c r="C277" s="5"/>
      <c r="D277" s="3"/>
      <c r="E277" s="5"/>
      <c r="F277" s="5"/>
      <c r="G277" s="5"/>
      <c r="H277" s="10"/>
      <c r="I277" s="5"/>
      <c r="K277" s="1" t="e">
        <f>Áreas!#REF!</f>
        <v>#REF!</v>
      </c>
    </row>
    <row r="278" spans="1:11" ht="25.35" customHeight="1" x14ac:dyDescent="0.25">
      <c r="A278"/>
      <c r="C278" s="5"/>
      <c r="D278" s="3"/>
      <c r="E278" s="5"/>
      <c r="F278" s="5"/>
      <c r="G278" s="5"/>
      <c r="H278" s="10"/>
      <c r="I278" s="5"/>
      <c r="K278" s="1" t="e">
        <f>Áreas!#REF!</f>
        <v>#REF!</v>
      </c>
    </row>
    <row r="279" spans="1:11" ht="25.35" customHeight="1" x14ac:dyDescent="0.25">
      <c r="A279"/>
      <c r="C279" s="5"/>
      <c r="D279" s="3"/>
      <c r="E279" s="5"/>
      <c r="F279" s="5"/>
      <c r="G279" s="5"/>
      <c r="H279" s="10"/>
      <c r="I279" s="5"/>
      <c r="K279" s="1" t="e">
        <f>Áreas!#REF!</f>
        <v>#REF!</v>
      </c>
    </row>
    <row r="280" spans="1:11" ht="25.35" customHeight="1" x14ac:dyDescent="0.25">
      <c r="A280"/>
      <c r="C280" s="5"/>
      <c r="D280" s="3"/>
      <c r="E280" s="5"/>
      <c r="F280" s="5"/>
      <c r="G280" s="5"/>
      <c r="H280" s="10"/>
      <c r="I280" s="5"/>
      <c r="K280" s="1" t="e">
        <f>Áreas!#REF!</f>
        <v>#REF!</v>
      </c>
    </row>
    <row r="281" spans="1:11" ht="25.35" customHeight="1" x14ac:dyDescent="0.25">
      <c r="A281"/>
      <c r="C281" s="5"/>
      <c r="D281" s="3"/>
      <c r="E281" s="5"/>
      <c r="F281" s="5"/>
      <c r="G281" s="5"/>
      <c r="H281" s="10"/>
      <c r="I281" s="5"/>
      <c r="K281" s="1" t="e">
        <f>Áreas!#REF!</f>
        <v>#REF!</v>
      </c>
    </row>
    <row r="282" spans="1:11" ht="25.35" customHeight="1" x14ac:dyDescent="0.25">
      <c r="A282"/>
      <c r="C282" s="5"/>
      <c r="D282" s="3"/>
      <c r="E282" s="5"/>
      <c r="F282" s="5"/>
      <c r="G282" s="5"/>
      <c r="H282" s="10"/>
      <c r="I282" s="5"/>
      <c r="K282" s="1" t="e">
        <f>Áreas!#REF!</f>
        <v>#REF!</v>
      </c>
    </row>
    <row r="283" spans="1:11" ht="25.35" customHeight="1" x14ac:dyDescent="0.25">
      <c r="A283"/>
      <c r="C283" s="5"/>
      <c r="D283" s="3"/>
      <c r="E283" s="5"/>
      <c r="F283" s="5"/>
      <c r="G283" s="5"/>
      <c r="H283" s="10"/>
      <c r="I283" s="5"/>
      <c r="K283" s="1" t="e">
        <f>Áreas!#REF!</f>
        <v>#REF!</v>
      </c>
    </row>
    <row r="284" spans="1:11" ht="25.35" customHeight="1" x14ac:dyDescent="0.25">
      <c r="A284"/>
      <c r="C284" s="5"/>
      <c r="D284" s="3"/>
      <c r="E284" s="5"/>
      <c r="F284" s="5"/>
      <c r="G284" s="5"/>
      <c r="H284" s="10"/>
      <c r="I284" s="5"/>
      <c r="K284" s="1" t="e">
        <f>Áreas!#REF!</f>
        <v>#REF!</v>
      </c>
    </row>
    <row r="285" spans="1:11" ht="25.35" customHeight="1" x14ac:dyDescent="0.25">
      <c r="A285"/>
      <c r="C285" s="5"/>
      <c r="D285" s="3"/>
      <c r="E285" s="5"/>
      <c r="F285" s="5"/>
      <c r="G285" s="5"/>
      <c r="H285" s="10"/>
      <c r="I285" s="5"/>
      <c r="K285" s="1" t="e">
        <f>Áreas!#REF!</f>
        <v>#REF!</v>
      </c>
    </row>
    <row r="286" spans="1:11" ht="25.35" customHeight="1" x14ac:dyDescent="0.25">
      <c r="A286"/>
      <c r="C286" s="5"/>
      <c r="D286" s="3"/>
      <c r="E286" s="5"/>
      <c r="F286" s="5"/>
      <c r="G286" s="5"/>
      <c r="H286" s="10"/>
      <c r="I286" s="5"/>
      <c r="K286" s="1" t="e">
        <f>Áreas!#REF!</f>
        <v>#REF!</v>
      </c>
    </row>
    <row r="287" spans="1:11" ht="25.35" customHeight="1" x14ac:dyDescent="0.25">
      <c r="A287"/>
      <c r="C287" s="5"/>
      <c r="D287" s="3"/>
      <c r="E287" s="5"/>
      <c r="F287" s="5"/>
      <c r="G287" s="5"/>
      <c r="H287" s="10"/>
      <c r="I287" s="5"/>
      <c r="K287" s="1" t="e">
        <f>Áreas!#REF!</f>
        <v>#REF!</v>
      </c>
    </row>
    <row r="288" spans="1:11" ht="25.35" customHeight="1" x14ac:dyDescent="0.25">
      <c r="A288"/>
      <c r="C288" s="5"/>
      <c r="D288" s="3"/>
      <c r="E288" s="5"/>
      <c r="F288" s="5"/>
      <c r="G288" s="5"/>
      <c r="H288" s="10"/>
      <c r="I288" s="5"/>
      <c r="K288" s="1" t="e">
        <f>Áreas!#REF!</f>
        <v>#REF!</v>
      </c>
    </row>
    <row r="289" spans="1:11" ht="25.35" customHeight="1" x14ac:dyDescent="0.25">
      <c r="A289"/>
      <c r="C289" s="5"/>
      <c r="D289" s="3"/>
      <c r="E289" s="5"/>
      <c r="F289" s="5"/>
      <c r="G289" s="5"/>
      <c r="H289" s="10"/>
      <c r="I289" s="5"/>
      <c r="K289" s="1" t="e">
        <f>Áreas!#REF!</f>
        <v>#REF!</v>
      </c>
    </row>
    <row r="290" spans="1:11" ht="25.35" customHeight="1" x14ac:dyDescent="0.25">
      <c r="A290"/>
      <c r="C290" s="5"/>
      <c r="D290" s="3"/>
      <c r="E290" s="5"/>
      <c r="F290" s="5"/>
      <c r="G290" s="5"/>
      <c r="H290" s="10"/>
      <c r="I290" s="5"/>
      <c r="K290" s="1" t="e">
        <f>Áreas!#REF!</f>
        <v>#REF!</v>
      </c>
    </row>
    <row r="291" spans="1:11" ht="25.35" customHeight="1" x14ac:dyDescent="0.25">
      <c r="A291"/>
      <c r="C291" s="5"/>
      <c r="D291" s="3"/>
      <c r="E291" s="5"/>
      <c r="F291" s="5"/>
      <c r="G291" s="5"/>
      <c r="H291" s="10"/>
      <c r="I291" s="5"/>
      <c r="K291" s="1" t="e">
        <f>Áreas!#REF!</f>
        <v>#REF!</v>
      </c>
    </row>
    <row r="292" spans="1:11" ht="25.35" customHeight="1" x14ac:dyDescent="0.25">
      <c r="A292"/>
      <c r="C292" s="5"/>
      <c r="D292" s="3"/>
      <c r="E292" s="5"/>
      <c r="F292" s="5"/>
      <c r="G292" s="5"/>
      <c r="H292" s="10"/>
      <c r="I292" s="5"/>
      <c r="K292" s="1" t="e">
        <f>Áreas!#REF!</f>
        <v>#REF!</v>
      </c>
    </row>
    <row r="293" spans="1:11" ht="25.35" customHeight="1" x14ac:dyDescent="0.25">
      <c r="A293"/>
      <c r="C293" s="5"/>
      <c r="D293" s="3"/>
      <c r="E293" s="5"/>
      <c r="F293" s="5"/>
      <c r="G293" s="5"/>
      <c r="H293" s="10"/>
      <c r="I293" s="5"/>
      <c r="K293" s="1" t="e">
        <f>Áreas!#REF!</f>
        <v>#REF!</v>
      </c>
    </row>
    <row r="294" spans="1:11" ht="25.35" customHeight="1" x14ac:dyDescent="0.25">
      <c r="A294"/>
      <c r="C294" s="5"/>
      <c r="D294" s="3"/>
      <c r="E294" s="5"/>
      <c r="F294" s="5"/>
      <c r="G294" s="5"/>
      <c r="H294" s="10"/>
      <c r="I294" s="5"/>
      <c r="K294" s="1" t="e">
        <f>Áreas!#REF!</f>
        <v>#REF!</v>
      </c>
    </row>
    <row r="295" spans="1:11" ht="25.35" customHeight="1" x14ac:dyDescent="0.25">
      <c r="A295"/>
      <c r="C295" s="5"/>
      <c r="D295" s="3"/>
      <c r="E295" s="5"/>
      <c r="F295" s="5"/>
      <c r="G295" s="5"/>
      <c r="H295" s="10"/>
      <c r="I295" s="5"/>
      <c r="K295" s="1" t="e">
        <f>Áreas!#REF!</f>
        <v>#REF!</v>
      </c>
    </row>
    <row r="296" spans="1:11" ht="25.35" customHeight="1" x14ac:dyDescent="0.25">
      <c r="A296"/>
      <c r="C296" s="5"/>
      <c r="D296" s="3"/>
      <c r="E296" s="5"/>
      <c r="F296" s="5"/>
      <c r="G296" s="5"/>
      <c r="H296" s="10"/>
      <c r="I296" s="5"/>
      <c r="K296" s="1" t="e">
        <f>Áreas!#REF!</f>
        <v>#REF!</v>
      </c>
    </row>
    <row r="297" spans="1:11" ht="25.35" customHeight="1" x14ac:dyDescent="0.25">
      <c r="A297"/>
      <c r="C297" s="5"/>
      <c r="D297" s="3"/>
      <c r="E297" s="5"/>
      <c r="F297" s="5"/>
      <c r="G297" s="5"/>
      <c r="H297" s="10"/>
      <c r="I297" s="5"/>
      <c r="K297" s="1" t="e">
        <f>Áreas!#REF!</f>
        <v>#REF!</v>
      </c>
    </row>
    <row r="298" spans="1:11" ht="25.35" customHeight="1" x14ac:dyDescent="0.25">
      <c r="A298"/>
      <c r="C298" s="5"/>
      <c r="D298" s="3"/>
      <c r="E298" s="5"/>
      <c r="F298" s="5"/>
      <c r="G298" s="5"/>
      <c r="H298" s="10"/>
      <c r="I298" s="5"/>
      <c r="K298" s="1" t="e">
        <f>Áreas!#REF!</f>
        <v>#REF!</v>
      </c>
    </row>
    <row r="299" spans="1:11" ht="25.35" customHeight="1" x14ac:dyDescent="0.25">
      <c r="A299"/>
      <c r="C299" s="5"/>
      <c r="D299" s="3"/>
      <c r="E299" s="5"/>
      <c r="F299" s="5"/>
      <c r="G299" s="5"/>
      <c r="H299" s="10"/>
      <c r="I299" s="5"/>
      <c r="K299" s="1" t="e">
        <f>Áreas!#REF!</f>
        <v>#REF!</v>
      </c>
    </row>
    <row r="300" spans="1:11" ht="25.35" customHeight="1" x14ac:dyDescent="0.25">
      <c r="A300"/>
      <c r="C300" s="5"/>
      <c r="D300" s="3"/>
      <c r="E300" s="5"/>
      <c r="F300" s="5"/>
      <c r="G300" s="5"/>
      <c r="H300" s="10"/>
      <c r="I300" s="5"/>
      <c r="K300" s="1" t="e">
        <f>Áreas!#REF!</f>
        <v>#REF!</v>
      </c>
    </row>
    <row r="301" spans="1:11" ht="25.35" customHeight="1" x14ac:dyDescent="0.25">
      <c r="A301"/>
      <c r="C301" s="5"/>
      <c r="D301" s="3"/>
      <c r="E301" s="5"/>
      <c r="F301" s="5"/>
      <c r="G301" s="5"/>
      <c r="H301" s="10"/>
      <c r="I301" s="5"/>
      <c r="K301" s="1" t="e">
        <f>Áreas!#REF!</f>
        <v>#REF!</v>
      </c>
    </row>
    <row r="302" spans="1:11" ht="25.35" customHeight="1" x14ac:dyDescent="0.25">
      <c r="A302"/>
      <c r="C302" s="5"/>
      <c r="D302" s="3"/>
      <c r="E302" s="5"/>
      <c r="F302" s="5"/>
      <c r="G302" s="5"/>
      <c r="H302" s="10"/>
      <c r="I302" s="5"/>
      <c r="K302" s="1" t="e">
        <f>Áreas!#REF!</f>
        <v>#REF!</v>
      </c>
    </row>
    <row r="303" spans="1:11" ht="25.35" customHeight="1" x14ac:dyDescent="0.25">
      <c r="A303"/>
      <c r="C303" s="5"/>
      <c r="D303" s="3"/>
      <c r="E303" s="5"/>
      <c r="F303" s="5"/>
      <c r="G303" s="5"/>
      <c r="H303" s="10"/>
      <c r="I303" s="5"/>
      <c r="K303" s="1" t="e">
        <f>Áreas!#REF!</f>
        <v>#REF!</v>
      </c>
    </row>
    <row r="304" spans="1:11" ht="25.35" customHeight="1" x14ac:dyDescent="0.25">
      <c r="A304"/>
      <c r="C304" s="5"/>
      <c r="D304" s="3"/>
      <c r="E304" s="5"/>
      <c r="F304" s="5"/>
      <c r="G304" s="5"/>
      <c r="H304" s="10"/>
      <c r="I304" s="5"/>
      <c r="K304" s="1" t="e">
        <f>Áreas!#REF!</f>
        <v>#REF!</v>
      </c>
    </row>
    <row r="305" spans="1:11" ht="25.35" customHeight="1" x14ac:dyDescent="0.25">
      <c r="A305"/>
      <c r="C305" s="5"/>
      <c r="D305" s="3"/>
      <c r="E305" s="5"/>
      <c r="F305" s="5"/>
      <c r="G305" s="5"/>
      <c r="H305" s="10"/>
      <c r="I305" s="5"/>
      <c r="K305" s="1" t="e">
        <f>Áreas!#REF!</f>
        <v>#REF!</v>
      </c>
    </row>
    <row r="306" spans="1:11" ht="25.35" customHeight="1" x14ac:dyDescent="0.25">
      <c r="A306"/>
      <c r="C306" s="5"/>
      <c r="D306" s="3"/>
      <c r="E306" s="5"/>
      <c r="F306" s="5"/>
      <c r="G306" s="5"/>
      <c r="H306" s="10"/>
      <c r="I306" s="5"/>
      <c r="K306" s="1" t="e">
        <f>Áreas!#REF!</f>
        <v>#REF!</v>
      </c>
    </row>
    <row r="307" spans="1:11" ht="25.35" customHeight="1" x14ac:dyDescent="0.25">
      <c r="A307"/>
      <c r="C307" s="5"/>
      <c r="D307" s="3"/>
      <c r="E307" s="5"/>
      <c r="F307" s="5"/>
      <c r="G307" s="5"/>
      <c r="H307" s="10"/>
      <c r="I307" s="5"/>
      <c r="K307" s="1" t="e">
        <f>Áreas!#REF!</f>
        <v>#REF!</v>
      </c>
    </row>
    <row r="308" spans="1:11" ht="25.35" customHeight="1" x14ac:dyDescent="0.25">
      <c r="A308"/>
      <c r="C308" s="5"/>
      <c r="D308" s="3"/>
      <c r="E308" s="5"/>
      <c r="F308" s="5"/>
      <c r="G308" s="5"/>
      <c r="H308" s="10"/>
      <c r="I308" s="5"/>
      <c r="K308" s="1" t="e">
        <f>Áreas!#REF!</f>
        <v>#REF!</v>
      </c>
    </row>
    <row r="309" spans="1:11" ht="25.35" customHeight="1" x14ac:dyDescent="0.25">
      <c r="A309"/>
      <c r="C309" s="5"/>
      <c r="D309" s="3"/>
      <c r="E309" s="5"/>
      <c r="F309" s="5"/>
      <c r="G309" s="5"/>
      <c r="H309" s="10"/>
      <c r="I309" s="5"/>
      <c r="K309" s="1" t="e">
        <f>Áreas!#REF!</f>
        <v>#REF!</v>
      </c>
    </row>
    <row r="310" spans="1:11" ht="25.35" customHeight="1" x14ac:dyDescent="0.25">
      <c r="A310"/>
      <c r="C310" s="5"/>
      <c r="D310" s="3"/>
      <c r="E310" s="5"/>
      <c r="F310" s="5"/>
      <c r="G310" s="5"/>
      <c r="H310" s="10"/>
      <c r="I310" s="5"/>
      <c r="K310" s="1" t="e">
        <f>Áreas!#REF!</f>
        <v>#REF!</v>
      </c>
    </row>
    <row r="311" spans="1:11" ht="25.35" customHeight="1" x14ac:dyDescent="0.25">
      <c r="A311"/>
      <c r="C311" s="5"/>
      <c r="D311" s="3"/>
      <c r="E311" s="5"/>
      <c r="F311" s="5"/>
      <c r="G311" s="5"/>
      <c r="H311" s="10"/>
      <c r="I311" s="5"/>
      <c r="K311" s="1" t="e">
        <f>Áreas!#REF!</f>
        <v>#REF!</v>
      </c>
    </row>
    <row r="312" spans="1:11" ht="25.35" customHeight="1" x14ac:dyDescent="0.25">
      <c r="A312"/>
      <c r="C312" s="5"/>
      <c r="D312" s="3"/>
      <c r="E312" s="5"/>
      <c r="F312" s="5"/>
      <c r="G312" s="5"/>
      <c r="H312" s="10"/>
      <c r="I312" s="5"/>
      <c r="K312" s="1" t="e">
        <f>Áreas!#REF!</f>
        <v>#REF!</v>
      </c>
    </row>
    <row r="313" spans="1:11" ht="25.35" customHeight="1" x14ac:dyDescent="0.25">
      <c r="A313"/>
      <c r="C313" s="5"/>
      <c r="D313" s="3"/>
      <c r="E313" s="5"/>
      <c r="F313" s="5"/>
      <c r="G313" s="5"/>
      <c r="H313" s="10"/>
      <c r="I313" s="5"/>
      <c r="K313" s="1" t="e">
        <f>Áreas!#REF!</f>
        <v>#REF!</v>
      </c>
    </row>
    <row r="314" spans="1:11" ht="25.35" customHeight="1" x14ac:dyDescent="0.25">
      <c r="A314"/>
      <c r="C314" s="5"/>
      <c r="D314" s="3"/>
      <c r="E314" s="5"/>
      <c r="F314" s="5"/>
      <c r="G314" s="5"/>
      <c r="H314" s="10"/>
      <c r="I314" s="5"/>
      <c r="K314" s="1" t="e">
        <f>Áreas!#REF!</f>
        <v>#REF!</v>
      </c>
    </row>
    <row r="315" spans="1:11" ht="25.35" customHeight="1" x14ac:dyDescent="0.25">
      <c r="A315"/>
      <c r="C315" s="5"/>
      <c r="D315" s="3"/>
      <c r="E315" s="5"/>
      <c r="F315" s="5"/>
      <c r="G315" s="5"/>
      <c r="H315" s="10"/>
      <c r="I315" s="5"/>
      <c r="K315" s="1" t="e">
        <f>Áreas!#REF!</f>
        <v>#REF!</v>
      </c>
    </row>
    <row r="316" spans="1:11" ht="25.35" customHeight="1" x14ac:dyDescent="0.25">
      <c r="A316"/>
      <c r="C316" s="5"/>
      <c r="D316" s="3"/>
      <c r="E316" s="5"/>
      <c r="F316" s="5"/>
      <c r="G316" s="5"/>
      <c r="H316" s="10"/>
      <c r="I316" s="5"/>
      <c r="K316" s="1" t="e">
        <f>Áreas!#REF!</f>
        <v>#REF!</v>
      </c>
    </row>
    <row r="317" spans="1:11" ht="25.35" customHeight="1" x14ac:dyDescent="0.25">
      <c r="A317"/>
      <c r="C317" s="5"/>
      <c r="D317" s="3"/>
      <c r="E317" s="5"/>
      <c r="F317" s="5"/>
      <c r="G317" s="5"/>
      <c r="H317" s="10"/>
      <c r="I317" s="5"/>
      <c r="K317" s="1" t="e">
        <f>Áreas!#REF!</f>
        <v>#REF!</v>
      </c>
    </row>
    <row r="318" spans="1:11" ht="25.35" customHeight="1" x14ac:dyDescent="0.25">
      <c r="A318"/>
      <c r="C318" s="5"/>
      <c r="D318" s="3"/>
      <c r="E318" s="5"/>
      <c r="F318" s="5"/>
      <c r="G318" s="5"/>
      <c r="H318" s="10"/>
      <c r="I318" s="5"/>
      <c r="K318" s="1" t="e">
        <f>Áreas!#REF!</f>
        <v>#REF!</v>
      </c>
    </row>
    <row r="319" spans="1:11" ht="25.35" customHeight="1" x14ac:dyDescent="0.25">
      <c r="A319"/>
      <c r="C319" s="5"/>
      <c r="D319" s="3"/>
      <c r="E319" s="5"/>
      <c r="F319" s="5"/>
      <c r="G319" s="5"/>
      <c r="H319" s="10"/>
      <c r="I319" s="5"/>
      <c r="K319" s="1" t="e">
        <f>Áreas!#REF!</f>
        <v>#REF!</v>
      </c>
    </row>
    <row r="320" spans="1:11" ht="25.35" customHeight="1" x14ac:dyDescent="0.25">
      <c r="A320"/>
      <c r="C320" s="5"/>
      <c r="D320" s="3"/>
      <c r="E320" s="5"/>
      <c r="F320" s="5"/>
      <c r="G320" s="5"/>
      <c r="H320" s="10"/>
      <c r="I320" s="5"/>
      <c r="K320" s="1" t="e">
        <f>Áreas!#REF!</f>
        <v>#REF!</v>
      </c>
    </row>
    <row r="321" spans="1:11" ht="25.35" customHeight="1" x14ac:dyDescent="0.25">
      <c r="A321"/>
      <c r="C321" s="5"/>
      <c r="D321" s="3"/>
      <c r="E321" s="5"/>
      <c r="F321" s="5"/>
      <c r="G321" s="5"/>
      <c r="H321" s="10"/>
      <c r="I321" s="5"/>
      <c r="K321" s="1" t="e">
        <f>Áreas!#REF!</f>
        <v>#REF!</v>
      </c>
    </row>
    <row r="322" spans="1:11" ht="25.35" customHeight="1" x14ac:dyDescent="0.25">
      <c r="A322"/>
      <c r="C322" s="5"/>
      <c r="D322" s="3"/>
      <c r="E322" s="5"/>
      <c r="F322" s="5"/>
      <c r="G322" s="5"/>
      <c r="H322" s="10"/>
      <c r="I322" s="5"/>
      <c r="K322" s="1" t="e">
        <f>Áreas!#REF!</f>
        <v>#REF!</v>
      </c>
    </row>
    <row r="323" spans="1:11" ht="25.35" customHeight="1" x14ac:dyDescent="0.25">
      <c r="A323"/>
      <c r="C323" s="5"/>
      <c r="D323" s="3"/>
      <c r="E323" s="5"/>
      <c r="F323" s="5"/>
      <c r="G323" s="5"/>
      <c r="H323" s="10"/>
      <c r="I323" s="5"/>
      <c r="K323" s="1" t="e">
        <f>Áreas!#REF!</f>
        <v>#REF!</v>
      </c>
    </row>
    <row r="324" spans="1:11" ht="25.35" customHeight="1" x14ac:dyDescent="0.25">
      <c r="A324"/>
      <c r="C324" s="5"/>
      <c r="D324" s="3"/>
      <c r="E324" s="5"/>
      <c r="F324" s="5"/>
      <c r="G324" s="5"/>
      <c r="H324" s="10"/>
      <c r="I324" s="5"/>
      <c r="K324" s="1" t="e">
        <f>Áreas!#REF!</f>
        <v>#REF!</v>
      </c>
    </row>
    <row r="325" spans="1:11" ht="25.35" customHeight="1" x14ac:dyDescent="0.25">
      <c r="A325"/>
      <c r="C325" s="5"/>
      <c r="D325" s="3"/>
      <c r="E325" s="5"/>
      <c r="F325" s="5"/>
      <c r="G325" s="5"/>
      <c r="H325" s="10"/>
      <c r="I325" s="5"/>
      <c r="K325" s="1" t="e">
        <f>Áreas!#REF!</f>
        <v>#REF!</v>
      </c>
    </row>
    <row r="326" spans="1:11" ht="25.35" customHeight="1" x14ac:dyDescent="0.25">
      <c r="A326"/>
      <c r="C326" s="5"/>
      <c r="D326" s="3"/>
      <c r="E326" s="5"/>
      <c r="F326" s="5"/>
      <c r="G326" s="5"/>
      <c r="H326" s="10"/>
      <c r="I326" s="5"/>
      <c r="K326" s="1" t="e">
        <f>Áreas!#REF!</f>
        <v>#REF!</v>
      </c>
    </row>
    <row r="327" spans="1:11" ht="25.35" customHeight="1" x14ac:dyDescent="0.25">
      <c r="A327"/>
      <c r="C327" s="5"/>
      <c r="D327" s="3"/>
      <c r="E327" s="5"/>
      <c r="F327" s="5"/>
      <c r="G327" s="5"/>
      <c r="H327" s="10"/>
      <c r="I327" s="5"/>
      <c r="K327" s="1" t="e">
        <f>Áreas!#REF!</f>
        <v>#REF!</v>
      </c>
    </row>
    <row r="328" spans="1:11" ht="25.35" customHeight="1" x14ac:dyDescent="0.25">
      <c r="A328"/>
      <c r="C328" s="5"/>
      <c r="D328" s="3"/>
      <c r="E328" s="5"/>
      <c r="F328" s="5"/>
      <c r="G328" s="5"/>
      <c r="H328" s="10"/>
      <c r="I328" s="5"/>
      <c r="K328" s="1" t="e">
        <f>Áreas!#REF!</f>
        <v>#REF!</v>
      </c>
    </row>
    <row r="329" spans="1:11" ht="25.35" customHeight="1" x14ac:dyDescent="0.25">
      <c r="A329"/>
      <c r="C329" s="5"/>
      <c r="D329" s="3"/>
      <c r="E329" s="5"/>
      <c r="F329" s="5"/>
      <c r="G329" s="5"/>
      <c r="H329" s="10"/>
      <c r="I329" s="5"/>
      <c r="K329" s="1" t="e">
        <f>Áreas!#REF!</f>
        <v>#REF!</v>
      </c>
    </row>
    <row r="330" spans="1:11" ht="25.35" customHeight="1" x14ac:dyDescent="0.25">
      <c r="A330"/>
      <c r="C330" s="5"/>
      <c r="D330" s="3"/>
      <c r="E330" s="5"/>
      <c r="F330" s="5"/>
      <c r="G330" s="5"/>
      <c r="H330" s="10"/>
      <c r="I330" s="5"/>
      <c r="K330" s="1" t="e">
        <f>Áreas!#REF!</f>
        <v>#REF!</v>
      </c>
    </row>
    <row r="331" spans="1:11" ht="25.35" customHeight="1" x14ac:dyDescent="0.25">
      <c r="A331"/>
      <c r="C331" s="5"/>
      <c r="D331" s="3"/>
      <c r="E331" s="5"/>
      <c r="F331" s="5"/>
      <c r="G331" s="5"/>
      <c r="H331" s="10"/>
      <c r="I331" s="5"/>
      <c r="K331" s="1" t="e">
        <f>Áreas!#REF!</f>
        <v>#REF!</v>
      </c>
    </row>
    <row r="332" spans="1:11" ht="25.35" customHeight="1" x14ac:dyDescent="0.25">
      <c r="A332"/>
      <c r="C332" s="5"/>
      <c r="D332" s="3"/>
      <c r="E332" s="5"/>
      <c r="F332" s="5"/>
      <c r="G332" s="5"/>
      <c r="H332" s="10"/>
      <c r="I332" s="5"/>
      <c r="K332" s="1" t="e">
        <f>Áreas!#REF!</f>
        <v>#REF!</v>
      </c>
    </row>
    <row r="333" spans="1:11" ht="25.35" customHeight="1" x14ac:dyDescent="0.25">
      <c r="A333"/>
      <c r="C333" s="5"/>
      <c r="D333" s="3"/>
      <c r="E333" s="5"/>
      <c r="F333" s="5"/>
      <c r="G333" s="5"/>
      <c r="H333" s="10"/>
      <c r="I333" s="5"/>
      <c r="K333" s="1" t="e">
        <f>Áreas!#REF!</f>
        <v>#REF!</v>
      </c>
    </row>
    <row r="334" spans="1:11" ht="25.35" customHeight="1" x14ac:dyDescent="0.25">
      <c r="A334"/>
      <c r="C334" s="5"/>
      <c r="D334" s="3"/>
      <c r="E334" s="5"/>
      <c r="F334" s="5"/>
      <c r="G334" s="5"/>
      <c r="H334" s="10"/>
      <c r="I334" s="5"/>
      <c r="K334" s="1" t="e">
        <f>Áreas!#REF!</f>
        <v>#REF!</v>
      </c>
    </row>
    <row r="335" spans="1:11" ht="25.35" customHeight="1" x14ac:dyDescent="0.25">
      <c r="A335"/>
      <c r="C335" s="5"/>
      <c r="D335" s="3"/>
      <c r="E335" s="5"/>
      <c r="F335" s="5"/>
      <c r="G335" s="5"/>
      <c r="H335" s="10"/>
      <c r="I335" s="5"/>
      <c r="K335" s="1" t="e">
        <f>Áreas!#REF!</f>
        <v>#REF!</v>
      </c>
    </row>
    <row r="336" spans="1:11" ht="25.35" customHeight="1" x14ac:dyDescent="0.25">
      <c r="A336"/>
      <c r="C336" s="5"/>
      <c r="D336" s="3"/>
      <c r="E336" s="5"/>
      <c r="F336" s="5"/>
      <c r="G336" s="5"/>
      <c r="H336" s="10"/>
      <c r="I336" s="5"/>
      <c r="K336" s="1" t="e">
        <f>Áreas!#REF!</f>
        <v>#REF!</v>
      </c>
    </row>
    <row r="337" spans="1:11" ht="25.35" customHeight="1" x14ac:dyDescent="0.25">
      <c r="A337"/>
      <c r="C337" s="5"/>
      <c r="D337" s="3"/>
      <c r="E337" s="5"/>
      <c r="F337" s="5"/>
      <c r="G337" s="5"/>
      <c r="H337" s="10"/>
      <c r="I337" s="5"/>
      <c r="K337" s="1" t="e">
        <f>Áreas!#REF!</f>
        <v>#REF!</v>
      </c>
    </row>
    <row r="338" spans="1:11" ht="25.35" customHeight="1" x14ac:dyDescent="0.25">
      <c r="A338"/>
      <c r="C338" s="5"/>
      <c r="D338" s="3"/>
      <c r="E338" s="5"/>
      <c r="F338" s="5"/>
      <c r="G338" s="5"/>
      <c r="H338" s="10"/>
      <c r="I338" s="5"/>
      <c r="K338" s="1" t="e">
        <f>Áreas!#REF!</f>
        <v>#REF!</v>
      </c>
    </row>
    <row r="339" spans="1:11" ht="25.35" customHeight="1" x14ac:dyDescent="0.25">
      <c r="A339"/>
      <c r="C339" s="5"/>
      <c r="D339" s="3"/>
      <c r="E339" s="5"/>
      <c r="F339" s="5"/>
      <c r="G339" s="5"/>
      <c r="H339" s="10"/>
      <c r="I339" s="5"/>
      <c r="K339" s="1" t="e">
        <f>Áreas!#REF!</f>
        <v>#REF!</v>
      </c>
    </row>
    <row r="340" spans="1:11" ht="25.35" customHeight="1" x14ac:dyDescent="0.25">
      <c r="A340"/>
      <c r="C340" s="5"/>
      <c r="D340" s="3"/>
      <c r="E340" s="5"/>
      <c r="F340" s="5"/>
      <c r="G340" s="5"/>
      <c r="H340" s="10"/>
      <c r="I340" s="5"/>
      <c r="K340" s="1" t="e">
        <f>Áreas!#REF!</f>
        <v>#REF!</v>
      </c>
    </row>
    <row r="341" spans="1:11" ht="25.35" customHeight="1" x14ac:dyDescent="0.25">
      <c r="A341"/>
      <c r="C341" s="5"/>
      <c r="D341" s="3"/>
      <c r="E341" s="5"/>
      <c r="F341" s="5"/>
      <c r="G341" s="5"/>
      <c r="H341" s="10"/>
      <c r="I341" s="5"/>
      <c r="K341" s="1" t="e">
        <f>Áreas!#REF!</f>
        <v>#REF!</v>
      </c>
    </row>
    <row r="342" spans="1:11" ht="25.35" customHeight="1" x14ac:dyDescent="0.25">
      <c r="A342"/>
      <c r="C342" s="5"/>
      <c r="D342" s="3"/>
      <c r="E342" s="5"/>
      <c r="F342" s="5"/>
      <c r="G342" s="5"/>
      <c r="H342" s="10"/>
      <c r="I342" s="5"/>
      <c r="K342" s="1" t="e">
        <f>Áreas!#REF!</f>
        <v>#REF!</v>
      </c>
    </row>
    <row r="343" spans="1:11" ht="25.35" customHeight="1" x14ac:dyDescent="0.25">
      <c r="A343"/>
      <c r="C343" s="5"/>
      <c r="D343" s="3"/>
      <c r="E343" s="5"/>
      <c r="F343" s="5"/>
      <c r="G343" s="5"/>
      <c r="H343" s="10"/>
      <c r="I343" s="5"/>
      <c r="K343" s="1" t="e">
        <f>Áreas!#REF!</f>
        <v>#REF!</v>
      </c>
    </row>
    <row r="344" spans="1:11" ht="25.35" customHeight="1" x14ac:dyDescent="0.25">
      <c r="A344"/>
      <c r="C344" s="5"/>
      <c r="D344" s="3"/>
      <c r="E344" s="5"/>
      <c r="F344" s="5"/>
      <c r="G344" s="5"/>
      <c r="H344" s="10"/>
      <c r="I344" s="5"/>
      <c r="K344" s="1" t="e">
        <f>Áreas!#REF!</f>
        <v>#REF!</v>
      </c>
    </row>
    <row r="345" spans="1:11" ht="25.35" customHeight="1" x14ac:dyDescent="0.25">
      <c r="A345"/>
      <c r="C345" s="5"/>
      <c r="D345" s="3"/>
      <c r="E345" s="5"/>
      <c r="F345" s="5"/>
      <c r="G345" s="5"/>
      <c r="H345" s="10"/>
      <c r="I345" s="5"/>
      <c r="K345" s="1" t="e">
        <f>Áreas!#REF!</f>
        <v>#REF!</v>
      </c>
    </row>
    <row r="346" spans="1:11" ht="25.35" customHeight="1" x14ac:dyDescent="0.25">
      <c r="A346"/>
      <c r="C346" s="5"/>
      <c r="D346" s="3"/>
      <c r="E346" s="5"/>
      <c r="F346" s="5"/>
      <c r="G346" s="5"/>
      <c r="H346" s="10"/>
      <c r="I346" s="5"/>
      <c r="K346" s="1" t="e">
        <f>Áreas!#REF!</f>
        <v>#REF!</v>
      </c>
    </row>
    <row r="347" spans="1:11" ht="25.35" customHeight="1" x14ac:dyDescent="0.25">
      <c r="A347"/>
      <c r="C347" s="5"/>
      <c r="D347" s="3"/>
      <c r="E347" s="5"/>
      <c r="F347" s="5"/>
      <c r="G347" s="5"/>
      <c r="H347" s="10"/>
      <c r="I347" s="5"/>
      <c r="K347" s="1" t="e">
        <f>Áreas!#REF!</f>
        <v>#REF!</v>
      </c>
    </row>
    <row r="348" spans="1:11" ht="25.35" customHeight="1" x14ac:dyDescent="0.25">
      <c r="A348"/>
      <c r="C348" s="5"/>
      <c r="D348" s="3"/>
      <c r="E348" s="5"/>
      <c r="F348" s="5"/>
      <c r="G348" s="5"/>
      <c r="H348" s="10"/>
      <c r="I348" s="5"/>
      <c r="K348" s="1" t="e">
        <f>Áreas!#REF!</f>
        <v>#REF!</v>
      </c>
    </row>
    <row r="349" spans="1:11" ht="25.35" customHeight="1" x14ac:dyDescent="0.25">
      <c r="A349"/>
      <c r="C349" s="5"/>
      <c r="D349" s="3"/>
      <c r="E349" s="5"/>
      <c r="F349" s="5"/>
      <c r="G349" s="5"/>
      <c r="H349" s="10"/>
      <c r="I349" s="5"/>
      <c r="K349" s="1" t="e">
        <f>Áreas!#REF!</f>
        <v>#REF!</v>
      </c>
    </row>
    <row r="350" spans="1:11" ht="25.35" customHeight="1" x14ac:dyDescent="0.25">
      <c r="A350"/>
      <c r="C350" s="5"/>
      <c r="D350" s="3"/>
      <c r="E350" s="5"/>
      <c r="F350" s="5"/>
      <c r="G350" s="5"/>
      <c r="H350" s="10"/>
      <c r="I350" s="5"/>
      <c r="K350" s="1" t="e">
        <f>Áreas!#REF!</f>
        <v>#REF!</v>
      </c>
    </row>
    <row r="351" spans="1:11" ht="25.35" customHeight="1" x14ac:dyDescent="0.25">
      <c r="A351"/>
      <c r="C351" s="5"/>
      <c r="D351" s="3"/>
      <c r="E351" s="5"/>
      <c r="F351" s="5"/>
      <c r="G351" s="5"/>
      <c r="H351" s="10"/>
      <c r="I351" s="5"/>
      <c r="K351" s="1" t="e">
        <f>Áreas!#REF!</f>
        <v>#REF!</v>
      </c>
    </row>
    <row r="352" spans="1:11" ht="25.35" customHeight="1" x14ac:dyDescent="0.25">
      <c r="A352"/>
      <c r="C352" s="5"/>
      <c r="D352" s="3"/>
      <c r="E352" s="5"/>
      <c r="F352" s="5"/>
      <c r="G352" s="5"/>
      <c r="H352" s="10"/>
      <c r="I352" s="5"/>
      <c r="K352" s="1" t="e">
        <f>Áreas!#REF!</f>
        <v>#REF!</v>
      </c>
    </row>
    <row r="353" spans="1:11" ht="25.35" customHeight="1" x14ac:dyDescent="0.25">
      <c r="A353"/>
      <c r="C353" s="5"/>
      <c r="D353" s="3"/>
      <c r="E353" s="5"/>
      <c r="F353" s="5"/>
      <c r="G353" s="5"/>
      <c r="H353" s="10"/>
      <c r="I353" s="5"/>
      <c r="K353" s="1" t="e">
        <f>Áreas!#REF!</f>
        <v>#REF!</v>
      </c>
    </row>
    <row r="354" spans="1:11" ht="25.35" customHeight="1" x14ac:dyDescent="0.25">
      <c r="A354"/>
      <c r="C354" s="5"/>
      <c r="D354" s="3"/>
      <c r="E354" s="5"/>
      <c r="F354" s="5"/>
      <c r="G354" s="5"/>
      <c r="H354" s="10"/>
      <c r="I354" s="5"/>
      <c r="K354" s="1" t="e">
        <f>Áreas!#REF!</f>
        <v>#REF!</v>
      </c>
    </row>
    <row r="355" spans="1:11" ht="25.35" customHeight="1" x14ac:dyDescent="0.25">
      <c r="A355"/>
      <c r="C355" s="5"/>
      <c r="D355" s="3"/>
      <c r="E355" s="5"/>
      <c r="F355" s="5"/>
      <c r="G355" s="5"/>
      <c r="H355" s="10"/>
      <c r="I355" s="5"/>
      <c r="K355" s="1" t="e">
        <f>Áreas!#REF!</f>
        <v>#REF!</v>
      </c>
    </row>
    <row r="356" spans="1:11" ht="25.35" customHeight="1" x14ac:dyDescent="0.25">
      <c r="A356"/>
      <c r="C356" s="5"/>
      <c r="D356" s="3"/>
      <c r="E356" s="5"/>
      <c r="F356" s="5"/>
      <c r="G356" s="5"/>
      <c r="H356" s="10"/>
      <c r="I356" s="5"/>
      <c r="K356" s="1" t="e">
        <f>Áreas!#REF!</f>
        <v>#REF!</v>
      </c>
    </row>
    <row r="357" spans="1:11" ht="25.35" customHeight="1" x14ac:dyDescent="0.25">
      <c r="A357"/>
      <c r="C357" s="5"/>
      <c r="D357" s="3"/>
      <c r="E357" s="5"/>
      <c r="F357" s="5"/>
      <c r="G357" s="5"/>
      <c r="H357" s="10"/>
      <c r="I357" s="5"/>
      <c r="K357" s="1" t="e">
        <f>Áreas!#REF!</f>
        <v>#REF!</v>
      </c>
    </row>
    <row r="358" spans="1:11" ht="25.35" customHeight="1" x14ac:dyDescent="0.25">
      <c r="A358"/>
      <c r="C358" s="5"/>
      <c r="D358" s="3"/>
      <c r="E358" s="5"/>
      <c r="F358" s="5"/>
      <c r="G358" s="5"/>
      <c r="H358" s="10"/>
      <c r="I358" s="5"/>
      <c r="K358" s="1" t="e">
        <f>Áreas!#REF!</f>
        <v>#REF!</v>
      </c>
    </row>
    <row r="359" spans="1:11" ht="25.35" customHeight="1" x14ac:dyDescent="0.25">
      <c r="A359"/>
      <c r="C359" s="5"/>
      <c r="D359" s="3"/>
      <c r="E359" s="5"/>
      <c r="F359" s="5"/>
      <c r="G359" s="5"/>
      <c r="H359" s="10"/>
      <c r="I359" s="5"/>
      <c r="K359" s="1" t="e">
        <f>Áreas!#REF!</f>
        <v>#REF!</v>
      </c>
    </row>
    <row r="360" spans="1:11" ht="25.35" customHeight="1" x14ac:dyDescent="0.25">
      <c r="A360"/>
      <c r="C360" s="5"/>
      <c r="D360" s="3"/>
      <c r="E360" s="5"/>
      <c r="F360" s="5"/>
      <c r="G360" s="5"/>
      <c r="H360" s="10"/>
      <c r="I360" s="5"/>
      <c r="K360" s="1" t="e">
        <f>Áreas!#REF!</f>
        <v>#REF!</v>
      </c>
    </row>
    <row r="361" spans="1:11" ht="25.35" customHeight="1" x14ac:dyDescent="0.25">
      <c r="A361"/>
      <c r="C361" s="5"/>
      <c r="D361" s="3"/>
      <c r="E361" s="5"/>
      <c r="F361" s="5"/>
      <c r="G361" s="5"/>
      <c r="H361" s="10"/>
      <c r="I361" s="5"/>
      <c r="K361" s="1" t="e">
        <f>Áreas!#REF!</f>
        <v>#REF!</v>
      </c>
    </row>
    <row r="362" spans="1:11" ht="25.35" customHeight="1" x14ac:dyDescent="0.25">
      <c r="A362"/>
      <c r="C362" s="5"/>
      <c r="D362" s="3"/>
      <c r="E362" s="5"/>
      <c r="F362" s="5"/>
      <c r="G362" s="5"/>
      <c r="H362" s="10"/>
      <c r="I362" s="5"/>
      <c r="K362" s="1" t="e">
        <f>Áreas!#REF!</f>
        <v>#REF!</v>
      </c>
    </row>
    <row r="363" spans="1:11" ht="25.35" customHeight="1" x14ac:dyDescent="0.25">
      <c r="A363"/>
      <c r="C363" s="5"/>
      <c r="D363" s="3"/>
      <c r="E363" s="5"/>
      <c r="F363" s="5"/>
      <c r="G363" s="5"/>
      <c r="H363" s="10"/>
      <c r="I363" s="5"/>
      <c r="K363" s="1" t="e">
        <f>Áreas!#REF!</f>
        <v>#REF!</v>
      </c>
    </row>
    <row r="364" spans="1:11" ht="25.35" customHeight="1" x14ac:dyDescent="0.25">
      <c r="A364"/>
      <c r="C364" s="5"/>
      <c r="D364" s="3"/>
      <c r="E364" s="5"/>
      <c r="F364" s="5"/>
      <c r="G364" s="5"/>
      <c r="H364" s="10"/>
      <c r="I364" s="5"/>
      <c r="K364" s="1" t="e">
        <f>Áreas!#REF!</f>
        <v>#REF!</v>
      </c>
    </row>
    <row r="365" spans="1:11" ht="25.35" customHeight="1" x14ac:dyDescent="0.25">
      <c r="A365"/>
      <c r="C365" s="5"/>
      <c r="D365" s="3"/>
      <c r="E365" s="5"/>
      <c r="F365" s="5"/>
      <c r="G365" s="5"/>
      <c r="H365" s="10"/>
      <c r="I365" s="5"/>
      <c r="K365" s="1" t="e">
        <f>Áreas!#REF!</f>
        <v>#REF!</v>
      </c>
    </row>
    <row r="366" spans="1:11" ht="25.35" customHeight="1" x14ac:dyDescent="0.25">
      <c r="A366"/>
      <c r="C366" s="5"/>
      <c r="D366" s="3"/>
      <c r="E366" s="5"/>
      <c r="F366" s="5"/>
      <c r="G366" s="5"/>
      <c r="H366" s="10"/>
      <c r="I366" s="5"/>
      <c r="K366" s="1" t="e">
        <f>Áreas!#REF!</f>
        <v>#REF!</v>
      </c>
    </row>
    <row r="367" spans="1:11" ht="25.35" customHeight="1" x14ac:dyDescent="0.25">
      <c r="A367"/>
      <c r="C367" s="5"/>
      <c r="D367" s="3"/>
      <c r="E367" s="5"/>
      <c r="F367" s="5"/>
      <c r="G367" s="5"/>
      <c r="H367" s="10"/>
      <c r="I367" s="5"/>
      <c r="K367" s="1" t="e">
        <f>Áreas!#REF!</f>
        <v>#REF!</v>
      </c>
    </row>
    <row r="368" spans="1:11" ht="25.35" customHeight="1" x14ac:dyDescent="0.25">
      <c r="A368"/>
      <c r="C368" s="5"/>
      <c r="D368" s="3"/>
      <c r="E368" s="5"/>
      <c r="F368" s="5"/>
      <c r="G368" s="5"/>
      <c r="H368" s="10"/>
      <c r="I368" s="5"/>
      <c r="K368" s="1" t="e">
        <f>Áreas!#REF!</f>
        <v>#REF!</v>
      </c>
    </row>
    <row r="369" spans="1:11" ht="25.35" customHeight="1" x14ac:dyDescent="0.25">
      <c r="A369"/>
      <c r="C369" s="5"/>
      <c r="D369" s="3"/>
      <c r="E369" s="5"/>
      <c r="F369" s="5"/>
      <c r="G369" s="5"/>
      <c r="H369" s="10"/>
      <c r="I369" s="5"/>
      <c r="K369" s="1" t="e">
        <f>Áreas!#REF!</f>
        <v>#REF!</v>
      </c>
    </row>
    <row r="370" spans="1:11" ht="25.35" customHeight="1" x14ac:dyDescent="0.25">
      <c r="A370"/>
      <c r="C370" s="5"/>
      <c r="D370" s="3"/>
      <c r="E370" s="5"/>
      <c r="F370" s="5"/>
      <c r="G370" s="5"/>
      <c r="H370" s="10"/>
      <c r="I370" s="5"/>
      <c r="K370" s="1" t="e">
        <f>Áreas!#REF!</f>
        <v>#REF!</v>
      </c>
    </row>
    <row r="371" spans="1:11" ht="25.35" customHeight="1" x14ac:dyDescent="0.25">
      <c r="A371"/>
      <c r="C371" s="5"/>
      <c r="D371" s="3"/>
      <c r="E371" s="5"/>
      <c r="F371" s="5"/>
      <c r="G371" s="5"/>
      <c r="H371" s="10"/>
      <c r="I371" s="5"/>
      <c r="K371" s="1" t="e">
        <f>Áreas!#REF!</f>
        <v>#REF!</v>
      </c>
    </row>
    <row r="372" spans="1:11" ht="25.35" customHeight="1" x14ac:dyDescent="0.25">
      <c r="A372"/>
      <c r="C372" s="5"/>
      <c r="D372" s="3"/>
      <c r="E372" s="5"/>
      <c r="F372" s="5"/>
      <c r="G372" s="5"/>
      <c r="H372" s="10"/>
      <c r="I372" s="5"/>
      <c r="K372" s="1" t="e">
        <f>Áreas!#REF!</f>
        <v>#REF!</v>
      </c>
    </row>
    <row r="373" spans="1:11" ht="25.35" customHeight="1" x14ac:dyDescent="0.25">
      <c r="A373"/>
      <c r="C373" s="5"/>
      <c r="D373" s="3"/>
      <c r="E373" s="5"/>
      <c r="F373" s="5"/>
      <c r="G373" s="5"/>
      <c r="H373" s="10"/>
      <c r="I373" s="5"/>
      <c r="K373" s="1" t="e">
        <f>Áreas!#REF!</f>
        <v>#REF!</v>
      </c>
    </row>
    <row r="374" spans="1:11" ht="25.35" customHeight="1" x14ac:dyDescent="0.25">
      <c r="A374"/>
      <c r="C374" s="5"/>
      <c r="D374" s="3"/>
      <c r="E374" s="5"/>
      <c r="F374" s="5"/>
      <c r="G374" s="5"/>
      <c r="H374" s="10"/>
      <c r="I374" s="5"/>
      <c r="K374" s="1" t="e">
        <f>Áreas!#REF!</f>
        <v>#REF!</v>
      </c>
    </row>
    <row r="375" spans="1:11" ht="25.35" customHeight="1" x14ac:dyDescent="0.25">
      <c r="A375"/>
      <c r="C375" s="5"/>
      <c r="D375" s="3"/>
      <c r="E375" s="5"/>
      <c r="F375" s="5"/>
      <c r="G375" s="5"/>
      <c r="H375" s="10"/>
      <c r="I375" s="5"/>
      <c r="K375" s="1" t="e">
        <f>Áreas!#REF!</f>
        <v>#REF!</v>
      </c>
    </row>
    <row r="376" spans="1:11" ht="25.35" customHeight="1" x14ac:dyDescent="0.25">
      <c r="A376"/>
      <c r="C376" s="5"/>
      <c r="D376" s="3"/>
      <c r="E376" s="5"/>
      <c r="F376" s="5"/>
      <c r="G376" s="5"/>
      <c r="H376" s="10"/>
      <c r="I376" s="5"/>
      <c r="K376" s="1" t="e">
        <f>Áreas!#REF!</f>
        <v>#REF!</v>
      </c>
    </row>
    <row r="377" spans="1:11" ht="25.35" customHeight="1" x14ac:dyDescent="0.25">
      <c r="A377"/>
      <c r="C377" s="5"/>
      <c r="D377" s="3"/>
      <c r="E377" s="5"/>
      <c r="F377" s="5"/>
      <c r="G377" s="5"/>
      <c r="H377" s="10"/>
      <c r="I377" s="5"/>
      <c r="K377" s="1" t="e">
        <f>Áreas!#REF!</f>
        <v>#REF!</v>
      </c>
    </row>
    <row r="378" spans="1:11" ht="25.35" customHeight="1" x14ac:dyDescent="0.25">
      <c r="A378"/>
      <c r="C378" s="5"/>
      <c r="D378" s="3"/>
      <c r="E378" s="5"/>
      <c r="F378" s="5"/>
      <c r="G378" s="5"/>
      <c r="H378" s="10"/>
      <c r="I378" s="5"/>
      <c r="K378" s="1" t="e">
        <f>Áreas!#REF!</f>
        <v>#REF!</v>
      </c>
    </row>
    <row r="379" spans="1:11" ht="25.35" customHeight="1" x14ac:dyDescent="0.25">
      <c r="A379"/>
      <c r="C379" s="5"/>
      <c r="D379" s="3"/>
      <c r="E379" s="5"/>
      <c r="F379" s="5"/>
      <c r="G379" s="5"/>
      <c r="H379" s="10"/>
      <c r="I379" s="5"/>
      <c r="K379" s="1" t="e">
        <f>Áreas!#REF!</f>
        <v>#REF!</v>
      </c>
    </row>
    <row r="380" spans="1:11" ht="25.35" customHeight="1" x14ac:dyDescent="0.25">
      <c r="A380"/>
      <c r="C380" s="5"/>
      <c r="D380" s="3"/>
      <c r="E380" s="5"/>
      <c r="F380" s="5"/>
      <c r="G380" s="5"/>
      <c r="H380" s="10"/>
      <c r="I380" s="5"/>
      <c r="K380" s="1" t="e">
        <f>Áreas!#REF!</f>
        <v>#REF!</v>
      </c>
    </row>
    <row r="381" spans="1:11" ht="25.35" customHeight="1" x14ac:dyDescent="0.25">
      <c r="A381"/>
      <c r="C381" s="5"/>
      <c r="D381" s="3"/>
      <c r="E381" s="5"/>
      <c r="F381" s="5"/>
      <c r="G381" s="5"/>
      <c r="H381" s="10"/>
      <c r="I381" s="5"/>
      <c r="K381" s="1" t="e">
        <f>Áreas!#REF!</f>
        <v>#REF!</v>
      </c>
    </row>
    <row r="382" spans="1:11" ht="25.35" customHeight="1" x14ac:dyDescent="0.25">
      <c r="A382"/>
      <c r="C382" s="5"/>
      <c r="D382" s="3"/>
      <c r="E382" s="5"/>
      <c r="F382" s="5"/>
      <c r="G382" s="5"/>
      <c r="H382" s="10"/>
      <c r="I382" s="5"/>
      <c r="K382" s="1" t="e">
        <f>Áreas!#REF!</f>
        <v>#REF!</v>
      </c>
    </row>
    <row r="383" spans="1:11" ht="25.35" customHeight="1" x14ac:dyDescent="0.25">
      <c r="A383"/>
      <c r="C383" s="5"/>
      <c r="D383" s="3"/>
      <c r="E383" s="5"/>
      <c r="F383" s="5"/>
      <c r="G383" s="5"/>
      <c r="H383" s="10"/>
      <c r="I383" s="5"/>
      <c r="K383" s="1" t="e">
        <f>Áreas!#REF!</f>
        <v>#REF!</v>
      </c>
    </row>
    <row r="384" spans="1:11" ht="25.35" customHeight="1" x14ac:dyDescent="0.25">
      <c r="A384"/>
      <c r="C384" s="5"/>
      <c r="D384" s="3"/>
      <c r="E384" s="5"/>
      <c r="F384" s="5"/>
      <c r="G384" s="5"/>
      <c r="H384" s="10"/>
      <c r="I384" s="5"/>
      <c r="K384" s="1" t="e">
        <f>Áreas!#REF!</f>
        <v>#REF!</v>
      </c>
    </row>
    <row r="385" spans="1:11" ht="25.35" customHeight="1" x14ac:dyDescent="0.25">
      <c r="A385"/>
      <c r="C385" s="5"/>
      <c r="D385" s="3"/>
      <c r="E385" s="5"/>
      <c r="F385" s="5"/>
      <c r="G385" s="5"/>
      <c r="H385" s="10"/>
      <c r="I385" s="5"/>
      <c r="K385" s="1" t="e">
        <f>Áreas!#REF!</f>
        <v>#REF!</v>
      </c>
    </row>
    <row r="386" spans="1:11" ht="25.35" customHeight="1" x14ac:dyDescent="0.25">
      <c r="A386"/>
      <c r="C386" s="5"/>
      <c r="D386" s="3"/>
      <c r="E386" s="5"/>
      <c r="F386" s="5"/>
      <c r="G386" s="5"/>
      <c r="H386" s="10"/>
      <c r="I386" s="5"/>
      <c r="K386" s="1" t="e">
        <f>Áreas!#REF!</f>
        <v>#REF!</v>
      </c>
    </row>
    <row r="387" spans="1:11" ht="25.35" customHeight="1" x14ac:dyDescent="0.25">
      <c r="A387"/>
      <c r="C387" s="5"/>
      <c r="D387" s="3"/>
      <c r="E387" s="5"/>
      <c r="F387" s="5"/>
      <c r="G387" s="5"/>
      <c r="H387" s="10"/>
      <c r="I387" s="5"/>
      <c r="K387" s="1" t="e">
        <f>Áreas!#REF!</f>
        <v>#REF!</v>
      </c>
    </row>
    <row r="388" spans="1:11" ht="25.35" customHeight="1" x14ac:dyDescent="0.25">
      <c r="A388"/>
      <c r="C388" s="5"/>
      <c r="D388" s="3"/>
      <c r="E388" s="5"/>
      <c r="F388" s="5"/>
      <c r="G388" s="5"/>
      <c r="H388" s="10"/>
      <c r="I388" s="5"/>
      <c r="K388" s="1" t="e">
        <f>Áreas!#REF!</f>
        <v>#REF!</v>
      </c>
    </row>
    <row r="389" spans="1:11" ht="25.35" customHeight="1" x14ac:dyDescent="0.25">
      <c r="A389"/>
      <c r="C389" s="5"/>
      <c r="D389" s="3"/>
      <c r="E389" s="5"/>
      <c r="F389" s="5"/>
      <c r="G389" s="5"/>
      <c r="H389" s="10"/>
      <c r="I389" s="5"/>
      <c r="K389" s="1" t="e">
        <f>Áreas!#REF!</f>
        <v>#REF!</v>
      </c>
    </row>
    <row r="390" spans="1:11" ht="25.35" customHeight="1" x14ac:dyDescent="0.25">
      <c r="A390"/>
      <c r="C390" s="5"/>
      <c r="D390" s="3"/>
      <c r="E390" s="5"/>
      <c r="F390" s="5"/>
      <c r="G390" s="5"/>
      <c r="H390" s="10"/>
      <c r="I390" s="5"/>
      <c r="K390" s="1" t="e">
        <f>Áreas!#REF!</f>
        <v>#REF!</v>
      </c>
    </row>
    <row r="391" spans="1:11" ht="25.35" customHeight="1" x14ac:dyDescent="0.25">
      <c r="A391"/>
      <c r="C391" s="5"/>
      <c r="D391" s="3"/>
      <c r="E391" s="5"/>
      <c r="F391" s="5"/>
      <c r="G391" s="5"/>
      <c r="H391" s="10"/>
      <c r="I391" s="5"/>
      <c r="K391" s="1" t="e">
        <f>Áreas!#REF!</f>
        <v>#REF!</v>
      </c>
    </row>
    <row r="392" spans="1:11" ht="25.35" customHeight="1" x14ac:dyDescent="0.25">
      <c r="A392"/>
      <c r="C392" s="5"/>
      <c r="D392" s="3"/>
      <c r="E392" s="5"/>
      <c r="F392" s="5"/>
      <c r="G392" s="5"/>
      <c r="H392" s="10"/>
      <c r="I392" s="5"/>
      <c r="K392" s="1" t="e">
        <f>Áreas!#REF!</f>
        <v>#REF!</v>
      </c>
    </row>
    <row r="393" spans="1:11" ht="25.35" customHeight="1" x14ac:dyDescent="0.25">
      <c r="A393"/>
      <c r="C393" s="5"/>
      <c r="D393" s="3"/>
      <c r="E393" s="5"/>
      <c r="F393" s="5"/>
      <c r="G393" s="5"/>
      <c r="H393" s="10"/>
      <c r="I393" s="5"/>
      <c r="K393" s="1" t="e">
        <f>Áreas!#REF!</f>
        <v>#REF!</v>
      </c>
    </row>
    <row r="394" spans="1:11" ht="25.35" customHeight="1" x14ac:dyDescent="0.25">
      <c r="A394"/>
      <c r="C394" s="5"/>
      <c r="D394" s="3"/>
      <c r="E394" s="5"/>
      <c r="F394" s="5"/>
      <c r="G394" s="5"/>
      <c r="H394" s="10"/>
      <c r="I394" s="5"/>
      <c r="K394" s="1" t="e">
        <f>Áreas!#REF!</f>
        <v>#REF!</v>
      </c>
    </row>
    <row r="395" spans="1:11" ht="25.35" customHeight="1" x14ac:dyDescent="0.25">
      <c r="A395"/>
      <c r="C395" s="5"/>
      <c r="D395" s="3"/>
      <c r="E395" s="5"/>
      <c r="F395" s="5"/>
      <c r="G395" s="5"/>
      <c r="H395" s="10"/>
      <c r="I395" s="5"/>
      <c r="K395" s="1" t="e">
        <f>Áreas!#REF!</f>
        <v>#REF!</v>
      </c>
    </row>
    <row r="396" spans="1:11" ht="25.35" customHeight="1" x14ac:dyDescent="0.25">
      <c r="A396"/>
      <c r="C396" s="5"/>
      <c r="D396" s="3"/>
      <c r="E396" s="5"/>
      <c r="F396" s="5"/>
      <c r="G396" s="5"/>
      <c r="H396" s="10"/>
      <c r="I396" s="5"/>
      <c r="K396" s="1" t="e">
        <f>Áreas!#REF!</f>
        <v>#REF!</v>
      </c>
    </row>
    <row r="397" spans="1:11" ht="25.35" customHeight="1" x14ac:dyDescent="0.25">
      <c r="A397"/>
      <c r="C397" s="5"/>
      <c r="D397" s="3"/>
      <c r="E397" s="5"/>
      <c r="F397" s="5"/>
      <c r="G397" s="5"/>
      <c r="H397" s="10"/>
      <c r="I397" s="5"/>
      <c r="K397" s="1" t="e">
        <f>Áreas!#REF!</f>
        <v>#REF!</v>
      </c>
    </row>
    <row r="398" spans="1:11" ht="25.35" customHeight="1" x14ac:dyDescent="0.25">
      <c r="A398"/>
      <c r="C398" s="5"/>
      <c r="D398" s="3"/>
      <c r="E398" s="5"/>
      <c r="F398" s="5"/>
      <c r="G398" s="5"/>
      <c r="H398" s="10"/>
      <c r="I398" s="5"/>
      <c r="K398" s="1" t="e">
        <f>Áreas!#REF!</f>
        <v>#REF!</v>
      </c>
    </row>
    <row r="399" spans="1:11" ht="25.35" customHeight="1" x14ac:dyDescent="0.25">
      <c r="A399"/>
      <c r="C399" s="5"/>
      <c r="D399" s="3"/>
      <c r="E399" s="5"/>
      <c r="F399" s="5"/>
      <c r="G399" s="5"/>
      <c r="H399" s="10"/>
      <c r="I399" s="5"/>
      <c r="K399" s="1" t="e">
        <f>Áreas!#REF!</f>
        <v>#REF!</v>
      </c>
    </row>
    <row r="400" spans="1:11" ht="25.35" customHeight="1" x14ac:dyDescent="0.25">
      <c r="A400"/>
      <c r="C400" s="5"/>
      <c r="D400" s="3"/>
      <c r="E400" s="5"/>
      <c r="F400" s="5"/>
      <c r="G400" s="5"/>
      <c r="H400" s="10"/>
      <c r="I400" s="5"/>
      <c r="K400" s="1" t="e">
        <f>Áreas!#REF!</f>
        <v>#REF!</v>
      </c>
    </row>
    <row r="401" spans="1:11" ht="25.35" customHeight="1" x14ac:dyDescent="0.25">
      <c r="A401"/>
      <c r="C401" s="5"/>
      <c r="D401" s="3"/>
      <c r="E401" s="5"/>
      <c r="F401" s="5"/>
      <c r="G401" s="5"/>
      <c r="H401" s="10"/>
      <c r="I401" s="5"/>
      <c r="K401" s="1" t="e">
        <f>Áreas!#REF!</f>
        <v>#REF!</v>
      </c>
    </row>
    <row r="402" spans="1:11" ht="25.35" customHeight="1" x14ac:dyDescent="0.25">
      <c r="A402"/>
      <c r="C402" s="5"/>
      <c r="D402" s="3"/>
      <c r="E402" s="5"/>
      <c r="F402" s="5"/>
      <c r="G402" s="5"/>
      <c r="H402" s="10"/>
      <c r="I402" s="5"/>
      <c r="K402" s="1" t="e">
        <f>Áreas!#REF!</f>
        <v>#REF!</v>
      </c>
    </row>
    <row r="403" spans="1:11" ht="25.35" customHeight="1" x14ac:dyDescent="0.25">
      <c r="A403"/>
      <c r="C403" s="5"/>
      <c r="D403" s="3"/>
      <c r="E403" s="5"/>
      <c r="F403" s="5"/>
      <c r="G403" s="5"/>
      <c r="H403" s="10"/>
      <c r="I403" s="5"/>
      <c r="K403" s="1" t="e">
        <f>Áreas!#REF!</f>
        <v>#REF!</v>
      </c>
    </row>
    <row r="404" spans="1:11" ht="25.35" customHeight="1" x14ac:dyDescent="0.25">
      <c r="A404"/>
      <c r="C404" s="5"/>
      <c r="D404" s="3"/>
      <c r="E404" s="5"/>
      <c r="F404" s="5"/>
      <c r="G404" s="5"/>
      <c r="H404" s="10"/>
      <c r="I404" s="5"/>
      <c r="K404" s="1" t="e">
        <f>Áreas!#REF!</f>
        <v>#REF!</v>
      </c>
    </row>
    <row r="405" spans="1:11" ht="25.35" customHeight="1" x14ac:dyDescent="0.25">
      <c r="A405"/>
      <c r="C405" s="5"/>
      <c r="D405" s="3"/>
      <c r="E405" s="5"/>
      <c r="F405" s="5"/>
      <c r="G405" s="5"/>
      <c r="H405" s="10"/>
      <c r="I405" s="5"/>
      <c r="K405" s="1" t="e">
        <f>Áreas!#REF!</f>
        <v>#REF!</v>
      </c>
    </row>
    <row r="406" spans="1:11" ht="25.35" customHeight="1" x14ac:dyDescent="0.25">
      <c r="A406"/>
      <c r="C406" s="5"/>
      <c r="D406" s="3"/>
      <c r="E406" s="5"/>
      <c r="F406" s="5"/>
      <c r="G406" s="5"/>
      <c r="H406" s="10"/>
      <c r="I406" s="5"/>
      <c r="K406" s="1" t="e">
        <f>Áreas!#REF!</f>
        <v>#REF!</v>
      </c>
    </row>
    <row r="407" spans="1:11" ht="25.35" customHeight="1" x14ac:dyDescent="0.25">
      <c r="A407"/>
      <c r="C407" s="5"/>
      <c r="D407" s="3"/>
      <c r="E407" s="5"/>
      <c r="F407" s="5"/>
      <c r="G407" s="5"/>
      <c r="H407" s="10"/>
      <c r="I407" s="5"/>
      <c r="K407" s="1" t="e">
        <f>Áreas!#REF!</f>
        <v>#REF!</v>
      </c>
    </row>
    <row r="408" spans="1:11" ht="25.35" customHeight="1" x14ac:dyDescent="0.25">
      <c r="A408"/>
      <c r="C408" s="5"/>
      <c r="D408" s="3"/>
      <c r="E408" s="5"/>
      <c r="F408" s="5"/>
      <c r="G408" s="5"/>
      <c r="H408" s="10"/>
      <c r="I408" s="5"/>
      <c r="K408" s="1" t="e">
        <f>Áreas!#REF!</f>
        <v>#REF!</v>
      </c>
    </row>
    <row r="409" spans="1:11" ht="25.35" customHeight="1" x14ac:dyDescent="0.25">
      <c r="A409"/>
      <c r="C409" s="5"/>
      <c r="D409" s="3"/>
      <c r="E409" s="5"/>
      <c r="F409" s="5"/>
      <c r="G409" s="5"/>
      <c r="H409" s="10"/>
      <c r="I409" s="5"/>
      <c r="K409" s="1" t="e">
        <f>Áreas!#REF!</f>
        <v>#REF!</v>
      </c>
    </row>
    <row r="410" spans="1:11" ht="25.35" customHeight="1" x14ac:dyDescent="0.25">
      <c r="A410"/>
      <c r="C410" s="5"/>
      <c r="D410" s="3"/>
      <c r="E410" s="5"/>
      <c r="F410" s="5"/>
      <c r="G410" s="5"/>
      <c r="H410" s="10"/>
      <c r="I410" s="5"/>
      <c r="K410" s="1" t="e">
        <f>Áreas!#REF!</f>
        <v>#REF!</v>
      </c>
    </row>
    <row r="411" spans="1:11" ht="25.35" customHeight="1" x14ac:dyDescent="0.25">
      <c r="A411"/>
      <c r="C411" s="5"/>
      <c r="D411" s="3"/>
      <c r="E411" s="5"/>
      <c r="F411" s="5"/>
      <c r="G411" s="5"/>
      <c r="H411" s="10"/>
      <c r="I411" s="5"/>
      <c r="K411" s="1" t="e">
        <f>Áreas!#REF!</f>
        <v>#REF!</v>
      </c>
    </row>
    <row r="412" spans="1:11" ht="25.35" customHeight="1" x14ac:dyDescent="0.25">
      <c r="A412"/>
      <c r="C412" s="5"/>
      <c r="D412" s="3"/>
      <c r="E412" s="5"/>
      <c r="F412" s="5"/>
      <c r="G412" s="5"/>
      <c r="H412" s="10"/>
      <c r="I412" s="5"/>
      <c r="K412" s="1" t="e">
        <f>Áreas!#REF!</f>
        <v>#REF!</v>
      </c>
    </row>
    <row r="413" spans="1:11" ht="25.35" customHeight="1" x14ac:dyDescent="0.25">
      <c r="A413"/>
      <c r="C413" s="5"/>
      <c r="D413" s="3"/>
      <c r="E413" s="5"/>
      <c r="F413" s="5"/>
      <c r="G413" s="5"/>
      <c r="H413" s="10"/>
      <c r="I413" s="5"/>
      <c r="K413" s="1" t="e">
        <f>Áreas!#REF!</f>
        <v>#REF!</v>
      </c>
    </row>
    <row r="414" spans="1:11" ht="25.35" customHeight="1" x14ac:dyDescent="0.25">
      <c r="A414"/>
      <c r="C414" s="5"/>
      <c r="D414" s="3"/>
      <c r="E414" s="5"/>
      <c r="F414" s="5"/>
      <c r="G414" s="5"/>
      <c r="H414" s="10"/>
      <c r="I414" s="5"/>
      <c r="K414" s="1" t="e">
        <f>Áreas!#REF!</f>
        <v>#REF!</v>
      </c>
    </row>
    <row r="415" spans="1:11" ht="25.35" customHeight="1" x14ac:dyDescent="0.25">
      <c r="A415"/>
      <c r="C415" s="5"/>
      <c r="D415" s="3"/>
      <c r="E415" s="5"/>
      <c r="F415" s="5"/>
      <c r="G415" s="5"/>
      <c r="H415" s="10"/>
      <c r="I415" s="5"/>
      <c r="K415" s="1" t="e">
        <f>Áreas!#REF!</f>
        <v>#REF!</v>
      </c>
    </row>
    <row r="416" spans="1:11" ht="25.35" customHeight="1" x14ac:dyDescent="0.25">
      <c r="A416"/>
      <c r="C416" s="5"/>
      <c r="D416" s="3"/>
      <c r="E416" s="5"/>
      <c r="F416" s="5"/>
      <c r="G416" s="5"/>
      <c r="H416" s="10"/>
      <c r="I416" s="5"/>
      <c r="K416" s="1" t="e">
        <f>Áreas!#REF!</f>
        <v>#REF!</v>
      </c>
    </row>
    <row r="417" spans="1:11" ht="25.35" customHeight="1" x14ac:dyDescent="0.25">
      <c r="A417"/>
      <c r="C417" s="5"/>
      <c r="D417" s="3"/>
      <c r="E417" s="5"/>
      <c r="F417" s="5"/>
      <c r="G417" s="5"/>
      <c r="H417" s="10"/>
      <c r="I417" s="5"/>
      <c r="K417" s="1" t="e">
        <f>Áreas!#REF!</f>
        <v>#REF!</v>
      </c>
    </row>
    <row r="418" spans="1:11" ht="25.35" customHeight="1" x14ac:dyDescent="0.25">
      <c r="A418"/>
      <c r="C418" s="5"/>
      <c r="D418" s="3"/>
      <c r="E418" s="5"/>
      <c r="F418" s="5"/>
      <c r="G418" s="5"/>
      <c r="H418" s="10"/>
      <c r="I418" s="5"/>
      <c r="K418" s="1" t="e">
        <f>Áreas!#REF!</f>
        <v>#REF!</v>
      </c>
    </row>
    <row r="419" spans="1:11" ht="25.35" customHeight="1" x14ac:dyDescent="0.25">
      <c r="A419"/>
      <c r="C419" s="5"/>
      <c r="D419" s="3"/>
      <c r="E419" s="5"/>
      <c r="F419" s="5"/>
      <c r="G419" s="5"/>
      <c r="H419" s="10"/>
      <c r="I419" s="5"/>
      <c r="K419" s="1" t="e">
        <f>Áreas!#REF!</f>
        <v>#REF!</v>
      </c>
    </row>
    <row r="420" spans="1:11" ht="25.35" customHeight="1" x14ac:dyDescent="0.25">
      <c r="A420"/>
      <c r="C420" s="5"/>
      <c r="D420" s="3"/>
      <c r="E420" s="5"/>
      <c r="F420" s="5"/>
      <c r="G420" s="5"/>
      <c r="H420" s="10"/>
      <c r="I420" s="5"/>
      <c r="K420" s="1" t="e">
        <f>Áreas!#REF!</f>
        <v>#REF!</v>
      </c>
    </row>
    <row r="421" spans="1:11" ht="25.35" customHeight="1" x14ac:dyDescent="0.25">
      <c r="A421"/>
      <c r="C421" s="5"/>
      <c r="D421" s="3"/>
      <c r="E421" s="5"/>
      <c r="F421" s="5"/>
      <c r="G421" s="5"/>
      <c r="H421" s="10"/>
      <c r="I421" s="5"/>
      <c r="K421" s="1" t="e">
        <f>Áreas!#REF!</f>
        <v>#REF!</v>
      </c>
    </row>
    <row r="422" spans="1:11" ht="25.35" customHeight="1" x14ac:dyDescent="0.25">
      <c r="A422"/>
      <c r="C422" s="5"/>
      <c r="D422" s="3"/>
      <c r="E422" s="5"/>
      <c r="F422" s="5"/>
      <c r="G422" s="5"/>
      <c r="H422" s="10"/>
      <c r="I422" s="5"/>
      <c r="K422" s="1" t="e">
        <f>Áreas!#REF!</f>
        <v>#REF!</v>
      </c>
    </row>
    <row r="423" spans="1:11" ht="25.35" customHeight="1" x14ac:dyDescent="0.25">
      <c r="A423"/>
      <c r="C423" s="5"/>
      <c r="D423" s="3"/>
      <c r="E423" s="5"/>
      <c r="F423" s="5"/>
      <c r="G423" s="5"/>
      <c r="H423" s="10"/>
      <c r="I423" s="5"/>
      <c r="K423" s="1" t="e">
        <f>Áreas!#REF!</f>
        <v>#REF!</v>
      </c>
    </row>
    <row r="424" spans="1:11" ht="25.35" customHeight="1" x14ac:dyDescent="0.25">
      <c r="A424"/>
      <c r="C424" s="5"/>
      <c r="D424" s="3"/>
      <c r="E424" s="5"/>
      <c r="F424" s="5"/>
      <c r="G424" s="5"/>
      <c r="H424" s="10"/>
      <c r="I424" s="5"/>
      <c r="K424" s="1" t="e">
        <f>Áreas!#REF!</f>
        <v>#REF!</v>
      </c>
    </row>
    <row r="425" spans="1:11" ht="25.35" customHeight="1" x14ac:dyDescent="0.25">
      <c r="A425"/>
      <c r="C425" s="5"/>
      <c r="D425" s="3"/>
      <c r="E425" s="5"/>
      <c r="F425" s="5"/>
      <c r="G425" s="5"/>
      <c r="H425" s="10"/>
      <c r="I425" s="5"/>
      <c r="K425" s="1" t="e">
        <f>Áreas!#REF!</f>
        <v>#REF!</v>
      </c>
    </row>
    <row r="426" spans="1:11" ht="25.35" customHeight="1" x14ac:dyDescent="0.25">
      <c r="A426"/>
      <c r="C426" s="5"/>
      <c r="D426" s="3"/>
      <c r="E426" s="5"/>
      <c r="F426" s="5"/>
      <c r="G426" s="5"/>
      <c r="H426" s="10"/>
      <c r="I426" s="5"/>
      <c r="K426" s="1" t="e">
        <f>Áreas!#REF!</f>
        <v>#REF!</v>
      </c>
    </row>
    <row r="427" spans="1:11" ht="25.35" customHeight="1" x14ac:dyDescent="0.25">
      <c r="A427"/>
      <c r="C427" s="5"/>
      <c r="D427" s="3"/>
      <c r="E427" s="5"/>
      <c r="F427" s="5"/>
      <c r="G427" s="5"/>
      <c r="H427" s="10"/>
      <c r="I427" s="5"/>
      <c r="K427" s="1" t="e">
        <f>Áreas!#REF!</f>
        <v>#REF!</v>
      </c>
    </row>
    <row r="428" spans="1:11" ht="25.35" customHeight="1" x14ac:dyDescent="0.25">
      <c r="A428"/>
      <c r="C428" s="5"/>
      <c r="D428" s="3"/>
      <c r="E428" s="5"/>
      <c r="F428" s="5"/>
      <c r="G428" s="5"/>
      <c r="H428" s="10"/>
      <c r="I428" s="5"/>
      <c r="K428" s="1" t="e">
        <f>Áreas!#REF!</f>
        <v>#REF!</v>
      </c>
    </row>
    <row r="429" spans="1:11" ht="25.35" customHeight="1" x14ac:dyDescent="0.25">
      <c r="A429"/>
      <c r="C429" s="5"/>
      <c r="D429" s="3"/>
      <c r="E429" s="5"/>
      <c r="F429" s="5"/>
      <c r="G429" s="5"/>
      <c r="H429" s="10"/>
      <c r="I429" s="5"/>
      <c r="K429" s="1" t="e">
        <f>Áreas!#REF!</f>
        <v>#REF!</v>
      </c>
    </row>
    <row r="430" spans="1:11" ht="25.35" customHeight="1" x14ac:dyDescent="0.25">
      <c r="A430"/>
      <c r="C430" s="5"/>
      <c r="D430" s="3"/>
      <c r="E430" s="5"/>
      <c r="F430" s="5"/>
      <c r="G430" s="5"/>
      <c r="H430" s="10"/>
      <c r="I430" s="5"/>
      <c r="K430" s="1" t="e">
        <f>Áreas!#REF!</f>
        <v>#REF!</v>
      </c>
    </row>
    <row r="431" spans="1:11" ht="25.35" customHeight="1" x14ac:dyDescent="0.25">
      <c r="A431"/>
      <c r="C431" s="5"/>
      <c r="D431" s="3"/>
      <c r="E431" s="5"/>
      <c r="F431" s="5"/>
      <c r="G431" s="5"/>
      <c r="H431" s="10"/>
      <c r="I431" s="5"/>
      <c r="K431" s="1" t="e">
        <f>Áreas!#REF!</f>
        <v>#REF!</v>
      </c>
    </row>
    <row r="432" spans="1:11" ht="25.35" customHeight="1" x14ac:dyDescent="0.25">
      <c r="A432"/>
      <c r="C432" s="5"/>
      <c r="D432" s="3"/>
      <c r="E432" s="5"/>
      <c r="F432" s="5"/>
      <c r="G432" s="5"/>
      <c r="H432" s="10"/>
      <c r="I432" s="5"/>
      <c r="K432" s="1" t="e">
        <f>Áreas!#REF!</f>
        <v>#REF!</v>
      </c>
    </row>
    <row r="433" spans="1:11" ht="25.35" customHeight="1" x14ac:dyDescent="0.25">
      <c r="A433"/>
      <c r="C433" s="5"/>
      <c r="D433" s="3"/>
      <c r="E433" s="5"/>
      <c r="F433" s="5"/>
      <c r="G433" s="5"/>
      <c r="H433" s="10"/>
      <c r="I433" s="5"/>
      <c r="K433" s="1" t="e">
        <f>Áreas!#REF!</f>
        <v>#REF!</v>
      </c>
    </row>
    <row r="434" spans="1:11" ht="25.35" customHeight="1" x14ac:dyDescent="0.25">
      <c r="A434"/>
      <c r="C434" s="5"/>
      <c r="D434" s="3"/>
      <c r="E434" s="5"/>
      <c r="F434" s="5"/>
      <c r="G434" s="5"/>
      <c r="H434" s="10"/>
      <c r="I434" s="5"/>
      <c r="K434" s="1" t="e">
        <f>Áreas!#REF!</f>
        <v>#REF!</v>
      </c>
    </row>
    <row r="435" spans="1:11" ht="25.35" customHeight="1" x14ac:dyDescent="0.25">
      <c r="A435"/>
      <c r="C435" s="5"/>
      <c r="D435" s="3"/>
      <c r="E435" s="5"/>
      <c r="F435" s="5"/>
      <c r="G435" s="5"/>
      <c r="H435" s="10"/>
      <c r="I435" s="5"/>
      <c r="K435" s="1" t="e">
        <f>Áreas!#REF!</f>
        <v>#REF!</v>
      </c>
    </row>
    <row r="436" spans="1:11" ht="25.35" customHeight="1" x14ac:dyDescent="0.25">
      <c r="A436"/>
      <c r="C436" s="5"/>
      <c r="D436" s="3"/>
      <c r="E436" s="5"/>
      <c r="F436" s="5"/>
      <c r="G436" s="5"/>
      <c r="H436" s="10"/>
      <c r="I436" s="5"/>
      <c r="K436" s="1" t="e">
        <f>Áreas!#REF!</f>
        <v>#REF!</v>
      </c>
    </row>
    <row r="437" spans="1:11" ht="25.35" customHeight="1" x14ac:dyDescent="0.25">
      <c r="A437"/>
      <c r="C437" s="5"/>
      <c r="D437" s="3"/>
      <c r="E437" s="5"/>
      <c r="F437" s="5"/>
      <c r="G437" s="5"/>
      <c r="H437" s="10"/>
      <c r="I437" s="5"/>
      <c r="K437" s="1" t="e">
        <f>Áreas!#REF!</f>
        <v>#REF!</v>
      </c>
    </row>
    <row r="438" spans="1:11" ht="25.35" customHeight="1" x14ac:dyDescent="0.25">
      <c r="A438"/>
      <c r="C438" s="5"/>
      <c r="D438" s="3"/>
      <c r="E438" s="5"/>
      <c r="F438" s="5"/>
      <c r="G438" s="5"/>
      <c r="H438" s="10"/>
      <c r="I438" s="5"/>
      <c r="K438" s="1" t="e">
        <f>Áreas!#REF!</f>
        <v>#REF!</v>
      </c>
    </row>
    <row r="439" spans="1:11" ht="25.35" customHeight="1" x14ac:dyDescent="0.25">
      <c r="A439"/>
      <c r="C439" s="5"/>
      <c r="D439" s="3"/>
      <c r="E439" s="5"/>
      <c r="F439" s="5"/>
      <c r="G439" s="5"/>
      <c r="H439" s="10"/>
      <c r="I439" s="5"/>
      <c r="K439" s="1" t="e">
        <f>Áreas!#REF!</f>
        <v>#REF!</v>
      </c>
    </row>
    <row r="440" spans="1:11" ht="25.35" customHeight="1" x14ac:dyDescent="0.25">
      <c r="A440"/>
      <c r="C440" s="5"/>
      <c r="D440" s="3"/>
      <c r="E440" s="5"/>
      <c r="F440" s="5"/>
      <c r="G440" s="5"/>
      <c r="H440" s="10"/>
      <c r="I440" s="5"/>
      <c r="K440" s="1" t="e">
        <f>Áreas!#REF!</f>
        <v>#REF!</v>
      </c>
    </row>
    <row r="441" spans="1:11" ht="25.35" customHeight="1" x14ac:dyDescent="0.25">
      <c r="A441"/>
      <c r="C441" s="5"/>
      <c r="D441" s="3"/>
      <c r="E441" s="5"/>
      <c r="F441" s="5"/>
      <c r="G441" s="5"/>
      <c r="H441" s="10"/>
      <c r="I441" s="5"/>
      <c r="K441" s="1" t="e">
        <f>Áreas!#REF!</f>
        <v>#REF!</v>
      </c>
    </row>
    <row r="442" spans="1:11" ht="25.35" customHeight="1" x14ac:dyDescent="0.25">
      <c r="A442"/>
      <c r="C442" s="5"/>
      <c r="D442" s="3"/>
      <c r="E442" s="5"/>
      <c r="F442" s="5"/>
      <c r="G442" s="5"/>
      <c r="H442" s="10"/>
      <c r="I442" s="5"/>
      <c r="K442" s="1" t="e">
        <f>Áreas!#REF!</f>
        <v>#REF!</v>
      </c>
    </row>
    <row r="443" spans="1:11" ht="25.35" customHeight="1" x14ac:dyDescent="0.25">
      <c r="A443"/>
      <c r="C443" s="5"/>
      <c r="D443" s="3"/>
      <c r="E443" s="5"/>
      <c r="F443" s="5"/>
      <c r="G443" s="5"/>
      <c r="H443" s="10"/>
      <c r="I443" s="5"/>
      <c r="K443" s="1" t="e">
        <f>Áreas!#REF!</f>
        <v>#REF!</v>
      </c>
    </row>
    <row r="444" spans="1:11" ht="25.35" customHeight="1" x14ac:dyDescent="0.25">
      <c r="A444"/>
      <c r="C444" s="5"/>
      <c r="D444" s="3"/>
      <c r="E444" s="5"/>
      <c r="F444" s="5"/>
      <c r="G444" s="5"/>
      <c r="H444" s="10"/>
      <c r="I444" s="5"/>
      <c r="K444" s="1" t="e">
        <f>Áreas!#REF!</f>
        <v>#REF!</v>
      </c>
    </row>
    <row r="445" spans="1:11" ht="25.35" customHeight="1" x14ac:dyDescent="0.25">
      <c r="A445"/>
      <c r="C445" s="5"/>
      <c r="D445" s="3"/>
      <c r="E445" s="5"/>
      <c r="F445" s="5"/>
      <c r="G445" s="5"/>
      <c r="H445" s="10"/>
      <c r="I445" s="5"/>
      <c r="K445" s="1" t="e">
        <f>Áreas!#REF!</f>
        <v>#REF!</v>
      </c>
    </row>
    <row r="446" spans="1:11" ht="25.35" customHeight="1" x14ac:dyDescent="0.25">
      <c r="A446"/>
      <c r="C446" s="5"/>
      <c r="D446" s="3"/>
      <c r="E446" s="5"/>
      <c r="F446" s="5"/>
      <c r="G446" s="5"/>
      <c r="H446" s="10"/>
      <c r="I446" s="5"/>
      <c r="K446" s="1" t="e">
        <f>Áreas!#REF!</f>
        <v>#REF!</v>
      </c>
    </row>
    <row r="447" spans="1:11" ht="25.35" customHeight="1" x14ac:dyDescent="0.25">
      <c r="A447"/>
      <c r="C447" s="5"/>
      <c r="D447" s="3"/>
      <c r="E447" s="5"/>
      <c r="F447" s="5"/>
      <c r="G447" s="5"/>
      <c r="H447" s="10"/>
      <c r="I447" s="5"/>
      <c r="K447" s="1" t="e">
        <f>Áreas!#REF!</f>
        <v>#REF!</v>
      </c>
    </row>
    <row r="448" spans="1:11" ht="25.35" customHeight="1" x14ac:dyDescent="0.25">
      <c r="A448"/>
      <c r="C448" s="5"/>
      <c r="D448" s="3"/>
      <c r="E448" s="5"/>
      <c r="F448" s="5"/>
      <c r="G448" s="5"/>
      <c r="H448" s="10"/>
      <c r="I448" s="5"/>
      <c r="K448" s="1" t="e">
        <f>Áreas!#REF!</f>
        <v>#REF!</v>
      </c>
    </row>
    <row r="449" spans="1:11" ht="25.35" customHeight="1" x14ac:dyDescent="0.25">
      <c r="A449"/>
      <c r="C449" s="5"/>
      <c r="D449" s="3"/>
      <c r="E449" s="5"/>
      <c r="F449" s="5"/>
      <c r="G449" s="5"/>
      <c r="H449" s="10"/>
      <c r="I449" s="5"/>
      <c r="K449" s="1" t="e">
        <f>Áreas!#REF!</f>
        <v>#REF!</v>
      </c>
    </row>
    <row r="450" spans="1:11" ht="25.35" customHeight="1" x14ac:dyDescent="0.25">
      <c r="A450"/>
      <c r="C450" s="5"/>
      <c r="D450" s="3"/>
      <c r="E450" s="5"/>
      <c r="F450" s="5"/>
      <c r="G450" s="5"/>
      <c r="H450" s="10"/>
      <c r="I450" s="5"/>
      <c r="K450" s="1" t="e">
        <f>Áreas!#REF!</f>
        <v>#REF!</v>
      </c>
    </row>
    <row r="451" spans="1:11" ht="25.35" customHeight="1" x14ac:dyDescent="0.25">
      <c r="A451"/>
      <c r="C451" s="5"/>
      <c r="D451" s="3"/>
      <c r="E451" s="5"/>
      <c r="F451" s="5"/>
      <c r="G451" s="5"/>
      <c r="H451" s="10"/>
      <c r="I451" s="5"/>
      <c r="K451" s="1" t="e">
        <f>Áreas!#REF!</f>
        <v>#REF!</v>
      </c>
    </row>
    <row r="452" spans="1:11" ht="25.35" customHeight="1" x14ac:dyDescent="0.25">
      <c r="A452"/>
      <c r="C452" s="5"/>
      <c r="D452" s="3"/>
      <c r="E452" s="5"/>
      <c r="F452" s="5"/>
      <c r="G452" s="5"/>
      <c r="H452" s="10"/>
      <c r="I452" s="5"/>
      <c r="K452" s="1" t="e">
        <f>Áreas!#REF!</f>
        <v>#REF!</v>
      </c>
    </row>
    <row r="453" spans="1:11" ht="25.35" customHeight="1" x14ac:dyDescent="0.25">
      <c r="A453"/>
      <c r="C453" s="5"/>
      <c r="D453" s="3"/>
      <c r="E453" s="5"/>
      <c r="F453" s="5"/>
      <c r="G453" s="5"/>
      <c r="H453" s="10"/>
      <c r="I453" s="5"/>
      <c r="K453" s="1" t="e">
        <f>Áreas!#REF!</f>
        <v>#REF!</v>
      </c>
    </row>
    <row r="454" spans="1:11" ht="25.35" customHeight="1" x14ac:dyDescent="0.25">
      <c r="A454"/>
      <c r="C454" s="5"/>
      <c r="D454" s="3"/>
      <c r="E454" s="5"/>
      <c r="F454" s="5"/>
      <c r="G454" s="5"/>
      <c r="H454" s="10"/>
      <c r="I454" s="5"/>
      <c r="K454" s="1" t="e">
        <f>Áreas!#REF!</f>
        <v>#REF!</v>
      </c>
    </row>
    <row r="455" spans="1:11" ht="25.35" customHeight="1" x14ac:dyDescent="0.25">
      <c r="A455"/>
      <c r="C455" s="5"/>
      <c r="D455" s="3"/>
      <c r="E455" s="5"/>
      <c r="F455" s="5"/>
      <c r="G455" s="5"/>
      <c r="H455" s="10"/>
      <c r="I455" s="5"/>
      <c r="K455" s="1" t="e">
        <f>Áreas!#REF!</f>
        <v>#REF!</v>
      </c>
    </row>
    <row r="456" spans="1:11" ht="25.35" customHeight="1" x14ac:dyDescent="0.25">
      <c r="A456"/>
      <c r="C456" s="5"/>
      <c r="D456" s="3"/>
      <c r="E456" s="5"/>
      <c r="F456" s="5"/>
      <c r="G456" s="5"/>
      <c r="H456" s="10"/>
      <c r="I456" s="5"/>
      <c r="K456" s="1" t="e">
        <f>Áreas!#REF!</f>
        <v>#REF!</v>
      </c>
    </row>
    <row r="457" spans="1:11" ht="25.35" customHeight="1" x14ac:dyDescent="0.25">
      <c r="A457"/>
      <c r="C457" s="5"/>
      <c r="D457" s="3"/>
      <c r="E457" s="5"/>
      <c r="F457" s="5"/>
      <c r="G457" s="5"/>
      <c r="H457" s="10"/>
      <c r="I457" s="5"/>
      <c r="K457" s="1" t="e">
        <f>Áreas!#REF!</f>
        <v>#REF!</v>
      </c>
    </row>
    <row r="458" spans="1:11" ht="25.35" customHeight="1" x14ac:dyDescent="0.25">
      <c r="A458"/>
      <c r="C458" s="5"/>
      <c r="D458" s="3"/>
      <c r="E458" s="5"/>
      <c r="F458" s="5"/>
      <c r="G458" s="5"/>
      <c r="H458" s="10"/>
      <c r="I458" s="5"/>
      <c r="K458" s="1" t="e">
        <f>Áreas!#REF!</f>
        <v>#REF!</v>
      </c>
    </row>
    <row r="459" spans="1:11" ht="25.35" customHeight="1" x14ac:dyDescent="0.25">
      <c r="A459"/>
      <c r="C459" s="5"/>
      <c r="D459" s="3"/>
      <c r="E459" s="5"/>
      <c r="F459" s="5"/>
      <c r="G459" s="5"/>
      <c r="H459" s="10"/>
      <c r="I459" s="5"/>
      <c r="K459" s="1" t="e">
        <f>Áreas!#REF!</f>
        <v>#REF!</v>
      </c>
    </row>
    <row r="460" spans="1:11" ht="25.35" customHeight="1" x14ac:dyDescent="0.25">
      <c r="A460"/>
      <c r="C460" s="5"/>
      <c r="D460" s="3"/>
      <c r="E460" s="5"/>
      <c r="F460" s="5"/>
      <c r="G460" s="5"/>
      <c r="H460" s="10"/>
      <c r="I460" s="5"/>
      <c r="K460" s="1" t="e">
        <f>Áreas!#REF!</f>
        <v>#REF!</v>
      </c>
    </row>
    <row r="461" spans="1:11" ht="25.35" customHeight="1" x14ac:dyDescent="0.25">
      <c r="A461"/>
      <c r="C461" s="5"/>
      <c r="D461" s="3"/>
      <c r="E461" s="5"/>
      <c r="F461" s="5"/>
      <c r="G461" s="5"/>
      <c r="H461" s="10"/>
      <c r="I461" s="5"/>
      <c r="K461" s="1" t="e">
        <f>Áreas!#REF!</f>
        <v>#REF!</v>
      </c>
    </row>
    <row r="462" spans="1:11" ht="25.35" customHeight="1" x14ac:dyDescent="0.25">
      <c r="A462"/>
      <c r="C462" s="5"/>
      <c r="D462" s="3"/>
      <c r="E462" s="5"/>
      <c r="F462" s="5"/>
      <c r="G462" s="5"/>
      <c r="H462" s="10"/>
      <c r="I462" s="5"/>
      <c r="K462" s="1" t="e">
        <f>Áreas!#REF!</f>
        <v>#REF!</v>
      </c>
    </row>
    <row r="463" spans="1:11" ht="25.35" customHeight="1" x14ac:dyDescent="0.25">
      <c r="A463"/>
      <c r="C463" s="5"/>
      <c r="D463" s="3"/>
      <c r="E463" s="5"/>
      <c r="F463" s="5"/>
      <c r="G463" s="5"/>
      <c r="H463" s="10"/>
      <c r="I463" s="5"/>
      <c r="K463" s="1" t="e">
        <f>Áreas!#REF!</f>
        <v>#REF!</v>
      </c>
    </row>
    <row r="464" spans="1:11" ht="25.35" customHeight="1" x14ac:dyDescent="0.25">
      <c r="A464"/>
      <c r="C464" s="5"/>
      <c r="D464" s="3"/>
      <c r="E464" s="5"/>
      <c r="F464" s="5"/>
      <c r="G464" s="5"/>
      <c r="H464" s="10"/>
      <c r="I464" s="5"/>
      <c r="K464" s="1" t="e">
        <f>Áreas!#REF!</f>
        <v>#REF!</v>
      </c>
    </row>
    <row r="465" spans="1:11" ht="25.35" customHeight="1" x14ac:dyDescent="0.25">
      <c r="A465"/>
      <c r="C465" s="5"/>
      <c r="D465" s="3"/>
      <c r="E465" s="5"/>
      <c r="F465" s="5"/>
      <c r="G465" s="5"/>
      <c r="H465" s="10"/>
      <c r="I465" s="5"/>
      <c r="K465" s="1" t="e">
        <f>Áreas!#REF!</f>
        <v>#REF!</v>
      </c>
    </row>
    <row r="466" spans="1:11" ht="25.35" customHeight="1" x14ac:dyDescent="0.25">
      <c r="A466"/>
      <c r="C466" s="5"/>
      <c r="D466" s="3"/>
      <c r="E466" s="5"/>
      <c r="F466" s="5"/>
      <c r="G466" s="5"/>
      <c r="H466" s="10"/>
      <c r="I466" s="5"/>
      <c r="K466" s="1" t="e">
        <f>Áreas!#REF!</f>
        <v>#REF!</v>
      </c>
    </row>
    <row r="467" spans="1:11" ht="25.35" customHeight="1" x14ac:dyDescent="0.25">
      <c r="A467"/>
      <c r="C467" s="5"/>
      <c r="D467" s="3"/>
      <c r="E467" s="5"/>
      <c r="F467" s="5"/>
      <c r="G467" s="5"/>
      <c r="H467" s="10"/>
      <c r="I467" s="5"/>
      <c r="K467" s="1" t="e">
        <f>Áreas!#REF!</f>
        <v>#REF!</v>
      </c>
    </row>
    <row r="468" spans="1:11" ht="25.35" customHeight="1" x14ac:dyDescent="0.25">
      <c r="A468"/>
      <c r="C468" s="5"/>
      <c r="D468" s="3"/>
      <c r="E468" s="5"/>
      <c r="F468" s="5"/>
      <c r="G468" s="5"/>
      <c r="H468" s="10"/>
      <c r="I468" s="5"/>
      <c r="K468" s="1" t="e">
        <f>Áreas!#REF!</f>
        <v>#REF!</v>
      </c>
    </row>
    <row r="469" spans="1:11" ht="25.35" customHeight="1" x14ac:dyDescent="0.25">
      <c r="A469"/>
      <c r="C469" s="5"/>
      <c r="D469" s="3"/>
      <c r="E469" s="5"/>
      <c r="F469" s="5"/>
      <c r="G469" s="5"/>
      <c r="H469" s="10"/>
      <c r="I469" s="5"/>
      <c r="K469" s="1" t="e">
        <f>Áreas!#REF!</f>
        <v>#REF!</v>
      </c>
    </row>
    <row r="470" spans="1:11" ht="25.35" customHeight="1" x14ac:dyDescent="0.25">
      <c r="A470"/>
      <c r="C470" s="5"/>
      <c r="D470" s="3"/>
      <c r="E470" s="5"/>
      <c r="F470" s="5"/>
      <c r="G470" s="5"/>
      <c r="H470" s="10"/>
      <c r="I470" s="5"/>
      <c r="K470" s="1" t="e">
        <f>Áreas!#REF!</f>
        <v>#REF!</v>
      </c>
    </row>
    <row r="471" spans="1:11" ht="25.35" customHeight="1" x14ac:dyDescent="0.25">
      <c r="A471"/>
      <c r="C471" s="5"/>
      <c r="D471" s="3"/>
      <c r="E471" s="5"/>
      <c r="F471" s="5"/>
      <c r="G471" s="5"/>
      <c r="H471" s="10"/>
      <c r="I471" s="5"/>
      <c r="K471" s="1" t="e">
        <f>Áreas!#REF!</f>
        <v>#REF!</v>
      </c>
    </row>
    <row r="472" spans="1:11" ht="25.35" customHeight="1" x14ac:dyDescent="0.25">
      <c r="A472"/>
      <c r="C472" s="5"/>
      <c r="D472" s="3"/>
      <c r="E472" s="5"/>
      <c r="F472" s="5"/>
      <c r="G472" s="5"/>
      <c r="H472" s="10"/>
      <c r="I472" s="5"/>
      <c r="K472" s="1" t="e">
        <f>Áreas!#REF!</f>
        <v>#REF!</v>
      </c>
    </row>
    <row r="473" spans="1:11" ht="25.35" customHeight="1" x14ac:dyDescent="0.25">
      <c r="A473"/>
      <c r="C473" s="5"/>
      <c r="D473" s="3"/>
      <c r="E473" s="5"/>
      <c r="F473" s="5"/>
      <c r="G473" s="5"/>
      <c r="H473" s="10"/>
      <c r="I473" s="5"/>
      <c r="K473" s="1" t="e">
        <f>Áreas!#REF!</f>
        <v>#REF!</v>
      </c>
    </row>
    <row r="474" spans="1:11" ht="25.35" customHeight="1" x14ac:dyDescent="0.25">
      <c r="A474"/>
      <c r="C474" s="5"/>
      <c r="D474" s="3"/>
      <c r="E474" s="5"/>
      <c r="F474" s="5"/>
      <c r="G474" s="5"/>
      <c r="H474" s="10"/>
      <c r="I474" s="5"/>
      <c r="K474" s="1" t="e">
        <f>Áreas!#REF!</f>
        <v>#REF!</v>
      </c>
    </row>
    <row r="475" spans="1:11" ht="25.35" customHeight="1" x14ac:dyDescent="0.25">
      <c r="A475"/>
      <c r="C475" s="5"/>
      <c r="D475" s="3"/>
      <c r="E475" s="5"/>
      <c r="F475" s="5"/>
      <c r="G475" s="5"/>
      <c r="H475" s="10"/>
      <c r="I475" s="5"/>
      <c r="K475" s="1" t="e">
        <f>Áreas!#REF!</f>
        <v>#REF!</v>
      </c>
    </row>
    <row r="476" spans="1:11" ht="25.35" customHeight="1" x14ac:dyDescent="0.25">
      <c r="A476"/>
      <c r="C476" s="5"/>
      <c r="D476" s="3"/>
      <c r="E476" s="5"/>
      <c r="F476" s="5"/>
      <c r="G476" s="5"/>
      <c r="H476" s="10"/>
      <c r="I476" s="5"/>
      <c r="K476" s="1" t="e">
        <f>Áreas!#REF!</f>
        <v>#REF!</v>
      </c>
    </row>
    <row r="477" spans="1:11" ht="25.35" customHeight="1" x14ac:dyDescent="0.25">
      <c r="A477"/>
      <c r="C477" s="5"/>
      <c r="D477" s="3"/>
      <c r="E477" s="5"/>
      <c r="F477" s="5"/>
      <c r="G477" s="5"/>
      <c r="H477" s="10"/>
      <c r="I477" s="5"/>
      <c r="K477" s="1" t="e">
        <f>Áreas!#REF!</f>
        <v>#REF!</v>
      </c>
    </row>
    <row r="478" spans="1:11" ht="25.35" customHeight="1" x14ac:dyDescent="0.25">
      <c r="A478"/>
      <c r="C478" s="5"/>
      <c r="D478" s="3"/>
      <c r="E478" s="5"/>
      <c r="F478" s="5"/>
      <c r="G478" s="5"/>
      <c r="H478" s="10"/>
      <c r="I478" s="5"/>
      <c r="K478" s="1" t="e">
        <f>Áreas!#REF!</f>
        <v>#REF!</v>
      </c>
    </row>
    <row r="479" spans="1:11" ht="25.35" customHeight="1" x14ac:dyDescent="0.25">
      <c r="A479"/>
      <c r="C479" s="5"/>
      <c r="D479" s="3"/>
      <c r="E479" s="5"/>
      <c r="F479" s="5"/>
      <c r="G479" s="5"/>
      <c r="H479" s="10"/>
      <c r="I479" s="5"/>
      <c r="K479" s="1" t="e">
        <f>Áreas!#REF!</f>
        <v>#REF!</v>
      </c>
    </row>
    <row r="480" spans="1:11" ht="25.35" customHeight="1" x14ac:dyDescent="0.25">
      <c r="A480"/>
      <c r="C480" s="5"/>
      <c r="D480" s="3"/>
      <c r="E480" s="5"/>
      <c r="F480" s="5"/>
      <c r="G480" s="5"/>
      <c r="H480" s="10"/>
      <c r="I480" s="5"/>
      <c r="K480" s="1" t="e">
        <f>Áreas!#REF!</f>
        <v>#REF!</v>
      </c>
    </row>
    <row r="481" spans="1:11" ht="25.35" customHeight="1" x14ac:dyDescent="0.25">
      <c r="A481"/>
      <c r="C481" s="5"/>
      <c r="D481" s="3"/>
      <c r="E481" s="5"/>
      <c r="F481" s="5"/>
      <c r="G481" s="5"/>
      <c r="H481" s="10"/>
      <c r="I481" s="5"/>
      <c r="K481" s="1" t="e">
        <f>Áreas!#REF!</f>
        <v>#REF!</v>
      </c>
    </row>
    <row r="482" spans="1:11" ht="25.35" customHeight="1" x14ac:dyDescent="0.25">
      <c r="A482"/>
      <c r="C482" s="5"/>
      <c r="D482" s="3"/>
      <c r="E482" s="5"/>
      <c r="F482" s="5"/>
      <c r="G482" s="5"/>
      <c r="H482" s="10"/>
      <c r="I482" s="5"/>
      <c r="K482" s="1" t="e">
        <f>Áreas!#REF!</f>
        <v>#REF!</v>
      </c>
    </row>
    <row r="483" spans="1:11" ht="25.35" customHeight="1" x14ac:dyDescent="0.25">
      <c r="A483"/>
      <c r="C483" s="5"/>
      <c r="D483" s="3"/>
      <c r="E483" s="5"/>
      <c r="F483" s="5"/>
      <c r="G483" s="5"/>
      <c r="H483" s="10"/>
      <c r="I483" s="5"/>
      <c r="K483" s="1" t="e">
        <f>Áreas!#REF!</f>
        <v>#REF!</v>
      </c>
    </row>
    <row r="484" spans="1:11" ht="25.35" customHeight="1" x14ac:dyDescent="0.25">
      <c r="A484"/>
      <c r="C484" s="5"/>
      <c r="D484" s="3"/>
      <c r="E484" s="5"/>
      <c r="F484" s="5"/>
      <c r="G484" s="5"/>
      <c r="H484" s="10"/>
      <c r="I484" s="5"/>
      <c r="K484" s="1" t="e">
        <f>Áreas!#REF!</f>
        <v>#REF!</v>
      </c>
    </row>
    <row r="485" spans="1:11" ht="25.35" customHeight="1" x14ac:dyDescent="0.25">
      <c r="A485"/>
      <c r="C485" s="5"/>
      <c r="D485" s="3"/>
      <c r="E485" s="5"/>
      <c r="F485" s="5"/>
      <c r="G485" s="5"/>
      <c r="H485" s="10"/>
      <c r="I485" s="5"/>
      <c r="K485" s="1" t="e">
        <f>Áreas!#REF!</f>
        <v>#REF!</v>
      </c>
    </row>
    <row r="486" spans="1:11" ht="25.35" customHeight="1" x14ac:dyDescent="0.25">
      <c r="A486"/>
      <c r="C486" s="5"/>
      <c r="D486" s="3"/>
      <c r="E486" s="5"/>
      <c r="F486" s="5"/>
      <c r="G486" s="5"/>
      <c r="H486" s="10"/>
      <c r="I486" s="5"/>
      <c r="K486" s="1" t="e">
        <f>Áreas!#REF!</f>
        <v>#REF!</v>
      </c>
    </row>
    <row r="487" spans="1:11" ht="25.35" customHeight="1" x14ac:dyDescent="0.25">
      <c r="A487"/>
      <c r="C487" s="5"/>
      <c r="D487" s="3"/>
      <c r="E487" s="5"/>
      <c r="F487" s="5"/>
      <c r="G487" s="5"/>
      <c r="H487" s="10"/>
      <c r="I487" s="5"/>
      <c r="K487" s="1" t="e">
        <f>Áreas!#REF!</f>
        <v>#REF!</v>
      </c>
    </row>
    <row r="488" spans="1:11" ht="25.35" customHeight="1" x14ac:dyDescent="0.25">
      <c r="A488"/>
      <c r="C488" s="5"/>
      <c r="D488" s="3"/>
      <c r="E488" s="5"/>
      <c r="F488" s="5"/>
      <c r="G488" s="5"/>
      <c r="H488" s="10"/>
      <c r="I488" s="5"/>
      <c r="K488" s="1" t="e">
        <f>Áreas!#REF!</f>
        <v>#REF!</v>
      </c>
    </row>
    <row r="489" spans="1:11" ht="25.35" customHeight="1" x14ac:dyDescent="0.25">
      <c r="A489"/>
      <c r="C489" s="5"/>
      <c r="D489" s="3"/>
      <c r="E489" s="5"/>
      <c r="F489" s="5"/>
      <c r="G489" s="5"/>
      <c r="H489" s="10"/>
      <c r="I489" s="5"/>
      <c r="K489" s="1" t="e">
        <f>Áreas!#REF!</f>
        <v>#REF!</v>
      </c>
    </row>
    <row r="490" spans="1:11" ht="25.35" customHeight="1" x14ac:dyDescent="0.25">
      <c r="A490"/>
      <c r="C490" s="5"/>
      <c r="D490" s="3"/>
      <c r="E490" s="5"/>
      <c r="F490" s="5"/>
      <c r="G490" s="5"/>
      <c r="H490" s="10"/>
      <c r="I490" s="5"/>
      <c r="K490" s="1" t="e">
        <f>Áreas!#REF!</f>
        <v>#REF!</v>
      </c>
    </row>
    <row r="491" spans="1:11" ht="25.35" customHeight="1" x14ac:dyDescent="0.25">
      <c r="A491"/>
      <c r="C491" s="5"/>
      <c r="D491" s="3"/>
      <c r="E491" s="5"/>
      <c r="F491" s="5"/>
      <c r="G491" s="5"/>
      <c r="H491" s="10"/>
      <c r="I491" s="5"/>
      <c r="K491" s="1" t="e">
        <f>Áreas!#REF!</f>
        <v>#REF!</v>
      </c>
    </row>
    <row r="492" spans="1:11" ht="25.35" customHeight="1" x14ac:dyDescent="0.25">
      <c r="A492"/>
      <c r="C492" s="5"/>
      <c r="D492" s="3"/>
      <c r="E492" s="5"/>
      <c r="F492" s="5"/>
      <c r="G492" s="5"/>
      <c r="H492" s="10"/>
      <c r="I492" s="5"/>
      <c r="K492" s="1" t="e">
        <f>Áreas!#REF!</f>
        <v>#REF!</v>
      </c>
    </row>
    <row r="493" spans="1:11" ht="25.35" customHeight="1" x14ac:dyDescent="0.25">
      <c r="A493"/>
      <c r="C493" s="5"/>
      <c r="D493" s="3"/>
      <c r="E493" s="5"/>
      <c r="F493" s="5"/>
      <c r="G493" s="5"/>
      <c r="H493" s="10"/>
      <c r="I493" s="5"/>
      <c r="K493" s="1" t="e">
        <f>Áreas!#REF!</f>
        <v>#REF!</v>
      </c>
    </row>
    <row r="494" spans="1:11" ht="25.35" customHeight="1" x14ac:dyDescent="0.25">
      <c r="A494"/>
      <c r="C494" s="5"/>
      <c r="D494" s="3"/>
      <c r="E494" s="5"/>
      <c r="F494" s="5"/>
      <c r="G494" s="5"/>
      <c r="H494" s="10"/>
      <c r="I494" s="5"/>
      <c r="K494" s="1" t="e">
        <f>Áreas!#REF!</f>
        <v>#REF!</v>
      </c>
    </row>
    <row r="495" spans="1:11" ht="25.35" customHeight="1" x14ac:dyDescent="0.25">
      <c r="A495"/>
      <c r="C495" s="5"/>
      <c r="D495" s="3"/>
      <c r="E495" s="5"/>
      <c r="F495" s="5"/>
      <c r="G495" s="5"/>
      <c r="H495" s="10"/>
      <c r="I495" s="5"/>
      <c r="K495" s="1" t="e">
        <f>Áreas!#REF!</f>
        <v>#REF!</v>
      </c>
    </row>
    <row r="496" spans="1:11" ht="25.35" customHeight="1" x14ac:dyDescent="0.25">
      <c r="A496"/>
      <c r="C496" s="5"/>
      <c r="D496" s="3"/>
      <c r="E496" s="5"/>
      <c r="F496" s="5"/>
      <c r="G496" s="5"/>
      <c r="H496" s="10"/>
      <c r="I496" s="5"/>
      <c r="K496" s="1" t="e">
        <f>Áreas!#REF!</f>
        <v>#REF!</v>
      </c>
    </row>
    <row r="497" spans="1:11" ht="25.35" customHeight="1" x14ac:dyDescent="0.25">
      <c r="A497"/>
      <c r="C497" s="5"/>
      <c r="D497" s="3"/>
      <c r="E497" s="5"/>
      <c r="F497" s="5"/>
      <c r="G497" s="5"/>
      <c r="H497" s="10"/>
      <c r="I497" s="5"/>
      <c r="K497" s="1" t="e">
        <f>Áreas!#REF!</f>
        <v>#REF!</v>
      </c>
    </row>
    <row r="498" spans="1:11" ht="25.35" customHeight="1" x14ac:dyDescent="0.25">
      <c r="A498"/>
      <c r="C498" s="5"/>
      <c r="D498" s="3"/>
      <c r="E498" s="5"/>
      <c r="F498" s="5"/>
      <c r="G498" s="5"/>
      <c r="H498" s="10"/>
      <c r="I498" s="5"/>
      <c r="K498" s="1" t="e">
        <f>Áreas!#REF!</f>
        <v>#REF!</v>
      </c>
    </row>
    <row r="499" spans="1:11" ht="25.35" customHeight="1" x14ac:dyDescent="0.25">
      <c r="A499"/>
      <c r="C499" s="5"/>
      <c r="D499" s="3"/>
      <c r="E499" s="5"/>
      <c r="F499" s="5"/>
      <c r="G499" s="5"/>
      <c r="H499" s="10"/>
      <c r="I499" s="5"/>
      <c r="K499" s="1" t="e">
        <f>Áreas!#REF!</f>
        <v>#REF!</v>
      </c>
    </row>
    <row r="500" spans="1:11" ht="25.35" customHeight="1" x14ac:dyDescent="0.25">
      <c r="A500"/>
      <c r="C500" s="5"/>
      <c r="D500" s="3"/>
      <c r="E500" s="5"/>
      <c r="F500" s="5"/>
      <c r="G500" s="5"/>
      <c r="H500" s="10"/>
      <c r="I500" s="5"/>
      <c r="K500" s="1" t="e">
        <f>Áreas!#REF!</f>
        <v>#REF!</v>
      </c>
    </row>
    <row r="501" spans="1:11" ht="25.35" customHeight="1" x14ac:dyDescent="0.25">
      <c r="A501"/>
      <c r="C501" s="5"/>
      <c r="D501" s="3"/>
      <c r="E501" s="5"/>
      <c r="F501" s="5"/>
      <c r="G501" s="5"/>
      <c r="H501" s="10"/>
      <c r="I501" s="5"/>
      <c r="K501" s="1" t="e">
        <f>Áreas!#REF!</f>
        <v>#REF!</v>
      </c>
    </row>
    <row r="502" spans="1:11" ht="25.35" customHeight="1" x14ac:dyDescent="0.25">
      <c r="A502"/>
      <c r="C502" s="5"/>
      <c r="D502" s="3"/>
      <c r="E502" s="5"/>
      <c r="F502" s="5"/>
      <c r="G502" s="5"/>
      <c r="H502" s="10"/>
      <c r="I502" s="5"/>
      <c r="K502" s="1" t="e">
        <f>Áreas!#REF!</f>
        <v>#REF!</v>
      </c>
    </row>
    <row r="503" spans="1:11" ht="25.35" customHeight="1" x14ac:dyDescent="0.25">
      <c r="A503"/>
      <c r="C503" s="5"/>
      <c r="D503" s="3"/>
      <c r="E503" s="5"/>
      <c r="F503" s="5"/>
      <c r="G503" s="5"/>
      <c r="H503" s="10"/>
      <c r="I503" s="5"/>
      <c r="K503" s="1" t="e">
        <f>Áreas!#REF!</f>
        <v>#REF!</v>
      </c>
    </row>
    <row r="504" spans="1:11" ht="25.35" customHeight="1" x14ac:dyDescent="0.25">
      <c r="A504"/>
      <c r="C504" s="5"/>
      <c r="D504" s="3"/>
      <c r="E504" s="5"/>
      <c r="F504" s="5"/>
      <c r="G504" s="5"/>
      <c r="H504" s="10"/>
      <c r="I504" s="5"/>
      <c r="K504" s="1" t="e">
        <f>Áreas!#REF!</f>
        <v>#REF!</v>
      </c>
    </row>
    <row r="505" spans="1:11" ht="25.35" customHeight="1" x14ac:dyDescent="0.25">
      <c r="A505"/>
      <c r="C505" s="5"/>
      <c r="D505" s="3"/>
      <c r="E505" s="5"/>
      <c r="F505" s="5"/>
      <c r="G505" s="5"/>
      <c r="H505" s="10"/>
      <c r="I505" s="5"/>
      <c r="K505" s="1" t="e">
        <f>Áreas!#REF!</f>
        <v>#REF!</v>
      </c>
    </row>
    <row r="506" spans="1:11" ht="25.35" customHeight="1" x14ac:dyDescent="0.25">
      <c r="A506"/>
      <c r="C506" s="5"/>
      <c r="D506" s="3"/>
      <c r="E506" s="5"/>
      <c r="F506" s="5"/>
      <c r="G506" s="5"/>
      <c r="H506" s="10"/>
      <c r="I506" s="5"/>
      <c r="K506" s="1" t="e">
        <f>Áreas!#REF!</f>
        <v>#REF!</v>
      </c>
    </row>
    <row r="507" spans="1:11" ht="25.35" customHeight="1" x14ac:dyDescent="0.25">
      <c r="A507"/>
      <c r="C507" s="5"/>
      <c r="D507" s="3"/>
      <c r="E507" s="5"/>
      <c r="F507" s="5"/>
      <c r="G507" s="5"/>
      <c r="H507" s="10"/>
      <c r="I507" s="5"/>
    </row>
    <row r="508" spans="1:11" ht="25.35" customHeight="1" x14ac:dyDescent="0.25">
      <c r="A508"/>
      <c r="C508" s="5"/>
      <c r="D508" s="3"/>
      <c r="E508" s="5"/>
      <c r="F508" s="5"/>
      <c r="G508" s="5"/>
      <c r="H508" s="10"/>
      <c r="I508" s="5"/>
    </row>
    <row r="509" spans="1:11" ht="25.35" customHeight="1" x14ac:dyDescent="0.25">
      <c r="A509"/>
      <c r="C509" s="5"/>
      <c r="D509" s="3"/>
      <c r="E509" s="5"/>
      <c r="F509" s="5"/>
      <c r="G509" s="5"/>
      <c r="H509" s="10"/>
      <c r="I509" s="5"/>
    </row>
    <row r="510" spans="1:11" ht="25.35" customHeight="1" x14ac:dyDescent="0.25">
      <c r="A510"/>
      <c r="C510" s="5"/>
      <c r="D510" s="3"/>
      <c r="E510" s="5"/>
      <c r="F510" s="5"/>
      <c r="G510" s="5"/>
      <c r="H510" s="10"/>
      <c r="I510" s="5"/>
    </row>
    <row r="511" spans="1:11" ht="25.35" customHeight="1" x14ac:dyDescent="0.25">
      <c r="A511"/>
      <c r="C511" s="5"/>
      <c r="D511" s="3"/>
      <c r="E511" s="5"/>
      <c r="F511" s="5"/>
      <c r="G511" s="5"/>
      <c r="H511" s="10"/>
      <c r="I511" s="5"/>
    </row>
    <row r="512" spans="1:11" ht="25.35" customHeight="1" x14ac:dyDescent="0.25">
      <c r="A512"/>
      <c r="C512" s="5"/>
      <c r="D512" s="3"/>
      <c r="E512" s="5"/>
      <c r="F512" s="5"/>
      <c r="G512" s="5"/>
      <c r="H512" s="10"/>
      <c r="I512" s="5"/>
    </row>
    <row r="513" spans="1:9" ht="25.35" customHeight="1" x14ac:dyDescent="0.25">
      <c r="A513"/>
      <c r="C513" s="5"/>
      <c r="D513" s="3"/>
      <c r="E513" s="5"/>
      <c r="F513" s="5"/>
      <c r="G513" s="5"/>
      <c r="H513" s="10"/>
      <c r="I513" s="5"/>
    </row>
    <row r="514" spans="1:9" ht="25.35" customHeight="1" x14ac:dyDescent="0.25">
      <c r="A514"/>
      <c r="C514" s="5"/>
      <c r="D514" s="3"/>
      <c r="E514" s="5"/>
      <c r="F514" s="5"/>
      <c r="G514" s="5"/>
      <c r="H514" s="10"/>
      <c r="I514" s="5"/>
    </row>
    <row r="515" spans="1:9" ht="25.35" customHeight="1" x14ac:dyDescent="0.25">
      <c r="A515"/>
      <c r="C515" s="5"/>
      <c r="D515" s="3"/>
      <c r="E515" s="5"/>
      <c r="F515" s="5"/>
      <c r="G515" s="5"/>
      <c r="H515" s="10"/>
      <c r="I515" s="5"/>
    </row>
    <row r="516" spans="1:9" ht="25.35" customHeight="1" x14ac:dyDescent="0.25">
      <c r="A516"/>
      <c r="C516" s="5"/>
      <c r="D516" s="3"/>
      <c r="E516" s="5"/>
      <c r="F516" s="5"/>
      <c r="G516" s="5"/>
      <c r="H516" s="10"/>
      <c r="I516" s="5"/>
    </row>
    <row r="517" spans="1:9" ht="25.35" customHeight="1" x14ac:dyDescent="0.25">
      <c r="A517"/>
      <c r="C517" s="5"/>
      <c r="D517" s="3"/>
      <c r="E517" s="5"/>
      <c r="F517" s="5"/>
      <c r="G517" s="5"/>
      <c r="H517" s="10"/>
      <c r="I517" s="5"/>
    </row>
    <row r="518" spans="1:9" ht="25.35" customHeight="1" x14ac:dyDescent="0.25">
      <c r="A518"/>
      <c r="C518" s="5"/>
      <c r="D518" s="3"/>
      <c r="E518" s="5"/>
      <c r="F518" s="5"/>
      <c r="G518" s="5"/>
      <c r="H518" s="10"/>
      <c r="I518" s="5"/>
    </row>
    <row r="519" spans="1:9" ht="25.35" customHeight="1" x14ac:dyDescent="0.25">
      <c r="A519"/>
      <c r="C519" s="5"/>
      <c r="D519" s="3"/>
      <c r="E519" s="5"/>
      <c r="F519" s="5"/>
      <c r="G519" s="5"/>
      <c r="H519" s="10"/>
      <c r="I519" s="5"/>
    </row>
    <row r="520" spans="1:9" ht="25.35" customHeight="1" x14ac:dyDescent="0.25">
      <c r="A520"/>
      <c r="C520" s="5"/>
      <c r="D520" s="3"/>
      <c r="E520" s="5"/>
      <c r="F520" s="5"/>
      <c r="G520" s="5"/>
      <c r="H520" s="10"/>
      <c r="I520" s="5"/>
    </row>
    <row r="521" spans="1:9" ht="25.35" customHeight="1" x14ac:dyDescent="0.25">
      <c r="A521"/>
      <c r="C521" s="5"/>
      <c r="D521" s="3"/>
      <c r="E521" s="5"/>
      <c r="F521" s="5"/>
      <c r="G521" s="5"/>
      <c r="H521" s="10"/>
      <c r="I521" s="5"/>
    </row>
    <row r="522" spans="1:9" ht="25.35" customHeight="1" x14ac:dyDescent="0.25">
      <c r="A522"/>
      <c r="C522" s="5"/>
      <c r="D522" s="3"/>
      <c r="E522" s="5"/>
      <c r="F522" s="5"/>
      <c r="G522" s="5"/>
      <c r="H522" s="10"/>
      <c r="I522" s="5"/>
    </row>
    <row r="523" spans="1:9" ht="25.35" customHeight="1" x14ac:dyDescent="0.25">
      <c r="A523"/>
      <c r="C523" s="5"/>
      <c r="D523" s="3"/>
      <c r="E523" s="5"/>
      <c r="F523" s="5"/>
      <c r="G523" s="5"/>
      <c r="H523" s="10"/>
      <c r="I523" s="5"/>
    </row>
    <row r="524" spans="1:9" ht="25.35" customHeight="1" x14ac:dyDescent="0.25">
      <c r="A524"/>
      <c r="C524" s="5"/>
      <c r="D524" s="3"/>
      <c r="E524" s="5"/>
      <c r="F524" s="5"/>
      <c r="G524" s="5"/>
      <c r="H524" s="10"/>
      <c r="I524" s="5"/>
    </row>
    <row r="525" spans="1:9" ht="25.35" customHeight="1" x14ac:dyDescent="0.25">
      <c r="A525"/>
      <c r="C525" s="5"/>
      <c r="D525" s="3"/>
      <c r="E525" s="5"/>
      <c r="F525" s="5"/>
      <c r="G525" s="5"/>
      <c r="H525" s="10"/>
      <c r="I525" s="5"/>
    </row>
    <row r="526" spans="1:9" ht="25.35" customHeight="1" x14ac:dyDescent="0.25">
      <c r="A526"/>
      <c r="C526" s="5"/>
      <c r="D526" s="3"/>
      <c r="E526" s="5"/>
      <c r="F526" s="5"/>
      <c r="G526" s="5"/>
      <c r="H526" s="10"/>
      <c r="I526" s="5"/>
    </row>
    <row r="527" spans="1:9" ht="25.35" customHeight="1" x14ac:dyDescent="0.25">
      <c r="A527"/>
      <c r="C527" s="5"/>
      <c r="D527" s="3"/>
      <c r="E527" s="5"/>
      <c r="F527" s="5"/>
      <c r="G527" s="5"/>
      <c r="H527" s="10"/>
      <c r="I527" s="5"/>
    </row>
    <row r="528" spans="1:9" ht="25.35" customHeight="1" x14ac:dyDescent="0.25">
      <c r="A528"/>
      <c r="C528" s="5"/>
      <c r="D528" s="3"/>
      <c r="E528" s="5"/>
      <c r="F528" s="5"/>
      <c r="G528" s="5"/>
      <c r="H528" s="10"/>
      <c r="I528" s="5"/>
    </row>
    <row r="529" spans="1:9" ht="25.35" customHeight="1" x14ac:dyDescent="0.25">
      <c r="A529"/>
      <c r="C529" s="5"/>
      <c r="D529" s="3"/>
      <c r="E529" s="5"/>
      <c r="F529" s="5"/>
      <c r="G529" s="5"/>
      <c r="H529" s="10"/>
      <c r="I529" s="5"/>
    </row>
    <row r="530" spans="1:9" ht="25.35" customHeight="1" x14ac:dyDescent="0.25">
      <c r="A530"/>
      <c r="C530" s="5"/>
      <c r="D530" s="3"/>
      <c r="E530" s="5"/>
      <c r="F530" s="5"/>
      <c r="G530" s="5"/>
      <c r="H530" s="10"/>
      <c r="I530" s="5"/>
    </row>
    <row r="531" spans="1:9" ht="25.35" customHeight="1" x14ac:dyDescent="0.25">
      <c r="A531"/>
      <c r="C531" s="5"/>
      <c r="D531" s="3"/>
      <c r="E531" s="5"/>
      <c r="F531" s="5"/>
      <c r="G531" s="5"/>
      <c r="H531" s="10"/>
      <c r="I531" s="5"/>
    </row>
    <row r="532" spans="1:9" ht="25.35" customHeight="1" x14ac:dyDescent="0.25">
      <c r="A532"/>
      <c r="C532" s="5"/>
      <c r="D532" s="3"/>
      <c r="E532" s="5"/>
      <c r="F532" s="5"/>
      <c r="G532" s="5"/>
      <c r="H532" s="10"/>
      <c r="I532" s="5"/>
    </row>
    <row r="533" spans="1:9" ht="25.35" customHeight="1" x14ac:dyDescent="0.25">
      <c r="A533"/>
      <c r="C533" s="5"/>
      <c r="D533" s="3"/>
      <c r="E533" s="5"/>
      <c r="F533" s="5"/>
      <c r="G533" s="5"/>
      <c r="H533" s="10"/>
      <c r="I533" s="5"/>
    </row>
    <row r="534" spans="1:9" ht="25.35" customHeight="1" x14ac:dyDescent="0.25">
      <c r="A534"/>
      <c r="C534" s="5"/>
      <c r="D534" s="3"/>
      <c r="E534" s="5"/>
      <c r="F534" s="5"/>
      <c r="G534" s="5"/>
      <c r="H534" s="10"/>
      <c r="I534" s="5"/>
    </row>
    <row r="535" spans="1:9" ht="25.35" customHeight="1" x14ac:dyDescent="0.25">
      <c r="A535"/>
      <c r="C535" s="5"/>
      <c r="D535" s="3"/>
      <c r="E535" s="5"/>
      <c r="F535" s="5"/>
      <c r="G535" s="5"/>
      <c r="H535" s="10"/>
      <c r="I535" s="5"/>
    </row>
    <row r="536" spans="1:9" ht="25.35" customHeight="1" x14ac:dyDescent="0.25">
      <c r="A536"/>
      <c r="C536" s="5"/>
      <c r="D536" s="3"/>
      <c r="E536" s="5"/>
      <c r="F536" s="5"/>
      <c r="G536" s="5"/>
      <c r="H536" s="10"/>
      <c r="I536" s="5"/>
    </row>
    <row r="537" spans="1:9" ht="25.35" customHeight="1" x14ac:dyDescent="0.25">
      <c r="A537"/>
      <c r="C537" s="5"/>
      <c r="D537" s="3"/>
      <c r="E537" s="5"/>
      <c r="F537" s="5"/>
      <c r="G537" s="5"/>
      <c r="H537" s="10"/>
      <c r="I537" s="5"/>
    </row>
    <row r="538" spans="1:9" ht="25.35" customHeight="1" x14ac:dyDescent="0.25">
      <c r="A538"/>
      <c r="C538" s="5"/>
      <c r="D538" s="3"/>
      <c r="E538" s="5"/>
      <c r="F538" s="5"/>
      <c r="G538" s="5"/>
      <c r="H538" s="10"/>
      <c r="I538" s="5"/>
    </row>
    <row r="539" spans="1:9" ht="25.35" customHeight="1" x14ac:dyDescent="0.25">
      <c r="A539"/>
      <c r="C539" s="5"/>
      <c r="D539" s="3"/>
      <c r="E539" s="5"/>
      <c r="F539" s="5"/>
      <c r="G539" s="5"/>
      <c r="H539" s="10"/>
      <c r="I539" s="5"/>
    </row>
    <row r="540" spans="1:9" ht="25.35" customHeight="1" x14ac:dyDescent="0.25">
      <c r="A540"/>
      <c r="C540" s="5"/>
      <c r="D540" s="3"/>
      <c r="E540" s="5"/>
      <c r="F540" s="5"/>
      <c r="G540" s="5"/>
      <c r="H540" s="10"/>
      <c r="I540" s="5"/>
    </row>
    <row r="541" spans="1:9" ht="25.35" customHeight="1" x14ac:dyDescent="0.25">
      <c r="A541"/>
      <c r="C541" s="5"/>
      <c r="D541" s="3"/>
      <c r="E541" s="5"/>
      <c r="F541" s="5"/>
      <c r="G541" s="5"/>
      <c r="H541" s="10"/>
      <c r="I541" s="5"/>
    </row>
    <row r="542" spans="1:9" ht="25.35" customHeight="1" x14ac:dyDescent="0.25">
      <c r="A542"/>
      <c r="C542" s="5"/>
      <c r="D542" s="3"/>
      <c r="E542" s="5"/>
      <c r="F542" s="5"/>
      <c r="G542" s="5"/>
      <c r="H542" s="10"/>
      <c r="I542" s="5"/>
    </row>
    <row r="543" spans="1:9" ht="25.35" customHeight="1" x14ac:dyDescent="0.25">
      <c r="A543"/>
      <c r="C543" s="5"/>
      <c r="D543" s="3"/>
      <c r="E543" s="5"/>
      <c r="F543" s="5"/>
      <c r="G543" s="5"/>
      <c r="H543" s="10"/>
      <c r="I543" s="5"/>
    </row>
    <row r="544" spans="1:9" ht="25.35" customHeight="1" x14ac:dyDescent="0.25">
      <c r="A544"/>
      <c r="C544" s="5"/>
      <c r="D544" s="3"/>
      <c r="E544" s="5"/>
      <c r="F544" s="5"/>
      <c r="G544" s="5"/>
      <c r="H544" s="10"/>
      <c r="I544" s="5"/>
    </row>
    <row r="545" spans="1:9" ht="25.35" customHeight="1" x14ac:dyDescent="0.25">
      <c r="A545"/>
      <c r="C545" s="5"/>
      <c r="D545" s="3"/>
      <c r="E545" s="5"/>
      <c r="F545" s="5"/>
      <c r="G545" s="5"/>
      <c r="H545" s="10"/>
      <c r="I545" s="5"/>
    </row>
    <row r="546" spans="1:9" ht="25.35" customHeight="1" x14ac:dyDescent="0.25">
      <c r="A546"/>
      <c r="C546" s="5"/>
      <c r="D546" s="3"/>
      <c r="E546" s="5"/>
      <c r="F546" s="5"/>
      <c r="G546" s="5"/>
      <c r="H546" s="10"/>
      <c r="I546" s="5"/>
    </row>
    <row r="547" spans="1:9" ht="25.35" customHeight="1" x14ac:dyDescent="0.25">
      <c r="A547"/>
      <c r="C547" s="5"/>
      <c r="D547" s="3"/>
      <c r="E547" s="5"/>
      <c r="F547" s="5"/>
      <c r="G547" s="5"/>
      <c r="H547" s="10"/>
      <c r="I547" s="5"/>
    </row>
    <row r="548" spans="1:9" ht="25.35" customHeight="1" x14ac:dyDescent="0.25">
      <c r="A548"/>
      <c r="C548" s="5"/>
      <c r="D548" s="3"/>
      <c r="E548" s="5"/>
      <c r="F548" s="5"/>
      <c r="G548" s="5"/>
      <c r="H548" s="10"/>
      <c r="I548" s="5"/>
    </row>
    <row r="549" spans="1:9" ht="25.35" customHeight="1" x14ac:dyDescent="0.25">
      <c r="A549"/>
      <c r="C549" s="5"/>
      <c r="D549" s="3"/>
      <c r="E549" s="5"/>
      <c r="F549" s="5"/>
      <c r="G549" s="5"/>
      <c r="H549" s="10"/>
      <c r="I549" s="5"/>
    </row>
    <row r="550" spans="1:9" ht="25.35" customHeight="1" x14ac:dyDescent="0.25">
      <c r="A550"/>
      <c r="C550" s="5"/>
      <c r="D550" s="3"/>
      <c r="E550" s="5"/>
      <c r="F550" s="5"/>
      <c r="G550" s="5"/>
      <c r="H550" s="10"/>
      <c r="I550" s="5"/>
    </row>
    <row r="551" spans="1:9" ht="25.35" customHeight="1" x14ac:dyDescent="0.25">
      <c r="A551"/>
      <c r="C551" s="5"/>
      <c r="D551" s="3"/>
      <c r="E551" s="5"/>
      <c r="F551" s="5"/>
      <c r="G551" s="5"/>
      <c r="H551" s="10"/>
      <c r="I551" s="5"/>
    </row>
    <row r="552" spans="1:9" ht="25.35" customHeight="1" x14ac:dyDescent="0.25">
      <c r="A552"/>
      <c r="C552" s="5"/>
      <c r="D552" s="3"/>
      <c r="E552" s="5"/>
      <c r="F552" s="5"/>
      <c r="G552" s="5"/>
      <c r="H552" s="10"/>
      <c r="I552" s="5"/>
    </row>
    <row r="553" spans="1:9" ht="25.35" customHeight="1" x14ac:dyDescent="0.25">
      <c r="A553"/>
      <c r="C553" s="5"/>
      <c r="D553" s="3"/>
      <c r="E553" s="5"/>
      <c r="F553" s="5"/>
      <c r="G553" s="5"/>
      <c r="H553" s="10"/>
      <c r="I553" s="5"/>
    </row>
    <row r="554" spans="1:9" ht="25.35" customHeight="1" x14ac:dyDescent="0.25">
      <c r="A554"/>
      <c r="C554" s="5"/>
      <c r="D554" s="3"/>
      <c r="E554" s="5"/>
      <c r="F554" s="5"/>
      <c r="G554" s="5"/>
      <c r="H554" s="10"/>
      <c r="I554" s="5"/>
    </row>
    <row r="555" spans="1:9" ht="25.35" customHeight="1" x14ac:dyDescent="0.25">
      <c r="A555"/>
      <c r="C555" s="5"/>
      <c r="D555" s="3"/>
      <c r="E555" s="5"/>
      <c r="F555" s="5"/>
      <c r="G555" s="5"/>
      <c r="H555" s="10"/>
      <c r="I555" s="5"/>
    </row>
    <row r="556" spans="1:9" ht="25.35" customHeight="1" x14ac:dyDescent="0.25">
      <c r="A556"/>
      <c r="C556" s="5"/>
      <c r="D556" s="3"/>
      <c r="E556" s="5"/>
      <c r="F556" s="5"/>
      <c r="G556" s="5"/>
      <c r="H556" s="10"/>
      <c r="I556" s="5"/>
    </row>
    <row r="557" spans="1:9" ht="25.35" customHeight="1" x14ac:dyDescent="0.25">
      <c r="A557"/>
      <c r="C557" s="5"/>
      <c r="D557" s="3"/>
      <c r="E557" s="5"/>
      <c r="F557" s="5"/>
      <c r="G557" s="5"/>
      <c r="H557" s="10"/>
      <c r="I557" s="5"/>
    </row>
    <row r="558" spans="1:9" ht="25.35" customHeight="1" x14ac:dyDescent="0.25">
      <c r="A558"/>
      <c r="C558" s="5"/>
      <c r="D558" s="3"/>
      <c r="E558" s="5"/>
      <c r="F558" s="5"/>
      <c r="G558" s="5"/>
      <c r="H558" s="10"/>
      <c r="I558" s="5"/>
    </row>
    <row r="559" spans="1:9" ht="25.35" customHeight="1" x14ac:dyDescent="0.25">
      <c r="A559"/>
      <c r="C559" s="5"/>
      <c r="D559" s="3"/>
      <c r="E559" s="5"/>
      <c r="F559" s="5"/>
      <c r="G559" s="5"/>
      <c r="H559" s="10"/>
      <c r="I559" s="5"/>
    </row>
    <row r="560" spans="1:9" ht="25.35" customHeight="1" x14ac:dyDescent="0.25">
      <c r="A560"/>
      <c r="C560" s="5"/>
      <c r="D560" s="3"/>
      <c r="E560" s="5"/>
      <c r="F560" s="5"/>
      <c r="G560" s="5"/>
      <c r="H560" s="10"/>
      <c r="I560" s="5"/>
    </row>
    <row r="561" spans="1:9" ht="25.35" customHeight="1" x14ac:dyDescent="0.25">
      <c r="A561"/>
      <c r="C561" s="5"/>
      <c r="D561" s="3"/>
      <c r="E561" s="5"/>
      <c r="F561" s="5"/>
      <c r="G561" s="5"/>
      <c r="H561" s="10"/>
      <c r="I561" s="5"/>
    </row>
    <row r="562" spans="1:9" ht="25.35" customHeight="1" x14ac:dyDescent="0.25">
      <c r="A562"/>
      <c r="C562" s="5"/>
      <c r="D562" s="3"/>
      <c r="E562" s="5"/>
      <c r="F562" s="5"/>
      <c r="G562" s="5"/>
      <c r="H562" s="10"/>
      <c r="I562" s="5"/>
    </row>
    <row r="563" spans="1:9" ht="25.35" customHeight="1" x14ac:dyDescent="0.25">
      <c r="A563"/>
      <c r="C563" s="5"/>
      <c r="D563" s="3"/>
      <c r="E563" s="5"/>
      <c r="F563" s="5"/>
      <c r="G563" s="5"/>
      <c r="H563" s="10"/>
      <c r="I563" s="5"/>
    </row>
    <row r="564" spans="1:9" ht="25.35" customHeight="1" x14ac:dyDescent="0.25">
      <c r="A564"/>
      <c r="C564" s="5"/>
      <c r="D564" s="3"/>
      <c r="E564" s="5"/>
      <c r="F564" s="5"/>
      <c r="G564" s="5"/>
      <c r="H564" s="10"/>
      <c r="I564" s="5"/>
    </row>
    <row r="565" spans="1:9" ht="25.35" customHeight="1" x14ac:dyDescent="0.25">
      <c r="A565"/>
      <c r="C565" s="5"/>
      <c r="D565" s="3"/>
      <c r="E565" s="5"/>
      <c r="F565" s="5"/>
      <c r="G565" s="5"/>
      <c r="H565" s="10"/>
      <c r="I565" s="5"/>
    </row>
    <row r="566" spans="1:9" ht="25.35" customHeight="1" x14ac:dyDescent="0.25">
      <c r="A566"/>
      <c r="C566" s="5"/>
      <c r="D566" s="3"/>
      <c r="E566" s="5"/>
      <c r="F566" s="5"/>
      <c r="G566" s="5"/>
      <c r="H566" s="10"/>
      <c r="I566" s="5"/>
    </row>
    <row r="567" spans="1:9" ht="25.35" customHeight="1" x14ac:dyDescent="0.25">
      <c r="A567"/>
      <c r="C567" s="5"/>
      <c r="D567" s="3"/>
      <c r="E567" s="5"/>
      <c r="F567" s="5"/>
      <c r="G567" s="5"/>
      <c r="H567" s="10"/>
      <c r="I567" s="5"/>
    </row>
    <row r="568" spans="1:9" ht="25.35" customHeight="1" x14ac:dyDescent="0.25">
      <c r="A568"/>
      <c r="C568" s="5"/>
      <c r="D568" s="3"/>
      <c r="E568" s="5"/>
      <c r="F568" s="5"/>
      <c r="G568" s="5"/>
      <c r="H568" s="10"/>
      <c r="I568" s="5"/>
    </row>
    <row r="569" spans="1:9" ht="25.35" customHeight="1" x14ac:dyDescent="0.25">
      <c r="A569"/>
      <c r="C569" s="5"/>
      <c r="D569" s="3"/>
      <c r="E569" s="5"/>
      <c r="F569" s="5"/>
      <c r="G569" s="5"/>
      <c r="H569" s="10"/>
      <c r="I569" s="5"/>
    </row>
    <row r="570" spans="1:9" ht="25.35" customHeight="1" x14ac:dyDescent="0.25">
      <c r="A570"/>
      <c r="C570" s="5"/>
      <c r="D570" s="3"/>
      <c r="E570" s="5"/>
      <c r="F570" s="5"/>
      <c r="G570" s="5"/>
      <c r="H570" s="10"/>
      <c r="I570" s="5"/>
    </row>
    <row r="571" spans="1:9" ht="25.35" customHeight="1" x14ac:dyDescent="0.25">
      <c r="A571"/>
      <c r="C571" s="5"/>
      <c r="D571" s="3"/>
      <c r="E571" s="5"/>
      <c r="F571" s="5"/>
      <c r="G571" s="5"/>
      <c r="H571" s="10"/>
      <c r="I571" s="5"/>
    </row>
    <row r="572" spans="1:9" ht="25.35" customHeight="1" x14ac:dyDescent="0.25">
      <c r="A572"/>
      <c r="C572" s="5"/>
      <c r="D572" s="3"/>
      <c r="E572" s="5"/>
      <c r="F572" s="5"/>
      <c r="G572" s="5"/>
      <c r="H572" s="10"/>
      <c r="I572" s="5"/>
    </row>
    <row r="573" spans="1:9" ht="25.35" customHeight="1" x14ac:dyDescent="0.25">
      <c r="A573"/>
      <c r="C573" s="5"/>
      <c r="D573" s="3"/>
      <c r="E573" s="5"/>
      <c r="F573" s="5"/>
      <c r="G573" s="5"/>
      <c r="H573" s="10"/>
      <c r="I573" s="5"/>
    </row>
    <row r="574" spans="1:9" ht="25.35" customHeight="1" x14ac:dyDescent="0.25">
      <c r="A574"/>
      <c r="C574" s="5"/>
      <c r="D574" s="3"/>
      <c r="E574" s="5"/>
      <c r="F574" s="5"/>
      <c r="G574" s="5"/>
      <c r="H574" s="10"/>
      <c r="I574" s="5"/>
    </row>
    <row r="575" spans="1:9" ht="25.35" customHeight="1" x14ac:dyDescent="0.25">
      <c r="A575"/>
      <c r="C575" s="5"/>
      <c r="D575" s="3"/>
      <c r="E575" s="5"/>
      <c r="F575" s="5"/>
      <c r="G575" s="5"/>
      <c r="H575" s="10"/>
      <c r="I575" s="5"/>
    </row>
    <row r="576" spans="1:9" ht="25.35" customHeight="1" x14ac:dyDescent="0.25">
      <c r="A576"/>
      <c r="C576" s="5"/>
      <c r="D576" s="3"/>
      <c r="E576" s="5"/>
      <c r="F576" s="5"/>
      <c r="G576" s="5"/>
      <c r="H576" s="10"/>
      <c r="I576" s="5"/>
    </row>
    <row r="577" spans="1:9" ht="25.35" customHeight="1" x14ac:dyDescent="0.25">
      <c r="A577"/>
      <c r="C577" s="5"/>
      <c r="D577" s="3"/>
      <c r="E577" s="5"/>
      <c r="F577" s="5"/>
      <c r="G577" s="5"/>
      <c r="H577" s="10"/>
      <c r="I577" s="5"/>
    </row>
    <row r="578" spans="1:9" ht="25.35" customHeight="1" x14ac:dyDescent="0.25">
      <c r="A578"/>
      <c r="C578" s="5"/>
      <c r="D578" s="3"/>
      <c r="E578" s="5"/>
      <c r="F578" s="5"/>
      <c r="G578" s="5"/>
      <c r="H578" s="10"/>
      <c r="I578" s="5"/>
    </row>
    <row r="579" spans="1:9" ht="25.35" customHeight="1" x14ac:dyDescent="0.25">
      <c r="A579"/>
      <c r="C579" s="5"/>
      <c r="D579" s="3"/>
      <c r="E579" s="5"/>
      <c r="F579" s="5"/>
      <c r="G579" s="5"/>
      <c r="H579" s="10"/>
      <c r="I579" s="5"/>
    </row>
    <row r="580" spans="1:9" ht="25.35" customHeight="1" x14ac:dyDescent="0.25">
      <c r="A580"/>
      <c r="C580" s="5"/>
      <c r="D580" s="3"/>
      <c r="E580" s="5"/>
      <c r="F580" s="5"/>
      <c r="G580" s="5"/>
      <c r="H580" s="10"/>
      <c r="I580" s="5"/>
    </row>
    <row r="581" spans="1:9" ht="25.35" customHeight="1" x14ac:dyDescent="0.25">
      <c r="A581"/>
      <c r="C581" s="5"/>
      <c r="D581" s="3"/>
      <c r="E581" s="5"/>
      <c r="F581" s="5"/>
      <c r="G581" s="5"/>
      <c r="H581" s="10"/>
      <c r="I581" s="5"/>
    </row>
    <row r="582" spans="1:9" ht="25.35" customHeight="1" x14ac:dyDescent="0.25">
      <c r="A582"/>
      <c r="C582" s="5"/>
      <c r="D582" s="3"/>
      <c r="E582" s="5"/>
      <c r="F582" s="5"/>
      <c r="G582" s="5"/>
      <c r="H582" s="10"/>
      <c r="I582" s="5"/>
    </row>
    <row r="583" spans="1:9" ht="25.35" customHeight="1" x14ac:dyDescent="0.25">
      <c r="A583"/>
      <c r="C583" s="5"/>
      <c r="D583" s="3"/>
      <c r="E583" s="5"/>
      <c r="F583" s="5"/>
      <c r="G583" s="5"/>
      <c r="H583" s="10"/>
      <c r="I583" s="5"/>
    </row>
    <row r="584" spans="1:9" ht="25.35" customHeight="1" x14ac:dyDescent="0.25">
      <c r="A584"/>
      <c r="C584" s="5"/>
      <c r="D584" s="3"/>
      <c r="E584" s="5"/>
      <c r="F584" s="5"/>
      <c r="G584" s="5"/>
      <c r="H584" s="10"/>
      <c r="I584" s="5"/>
    </row>
    <row r="585" spans="1:9" ht="25.35" customHeight="1" x14ac:dyDescent="0.25">
      <c r="A585"/>
      <c r="C585" s="5"/>
      <c r="D585" s="3"/>
      <c r="E585" s="5"/>
      <c r="F585" s="5"/>
      <c r="G585" s="5"/>
      <c r="H585" s="10"/>
      <c r="I585" s="5"/>
    </row>
    <row r="586" spans="1:9" ht="25.35" customHeight="1" x14ac:dyDescent="0.25">
      <c r="A586"/>
      <c r="C586" s="5"/>
      <c r="D586" s="3"/>
      <c r="E586" s="5"/>
      <c r="F586" s="5"/>
      <c r="G586" s="5"/>
      <c r="H586" s="10"/>
      <c r="I586" s="5"/>
    </row>
    <row r="587" spans="1:9" ht="25.35" customHeight="1" x14ac:dyDescent="0.25">
      <c r="A587"/>
      <c r="C587" s="5"/>
      <c r="D587" s="3"/>
      <c r="E587" s="5"/>
      <c r="F587" s="5"/>
      <c r="G587" s="5"/>
      <c r="H587" s="10"/>
      <c r="I587" s="5"/>
    </row>
    <row r="588" spans="1:9" ht="25.35" customHeight="1" x14ac:dyDescent="0.25">
      <c r="A588"/>
      <c r="C588" s="5"/>
      <c r="D588" s="3"/>
      <c r="E588" s="5"/>
      <c r="F588" s="5"/>
      <c r="G588" s="5"/>
      <c r="H588" s="10"/>
      <c r="I588" s="5"/>
    </row>
    <row r="589" spans="1:9" ht="25.35" customHeight="1" x14ac:dyDescent="0.25">
      <c r="A589"/>
      <c r="C589" s="5"/>
      <c r="D589" s="3"/>
      <c r="E589" s="5"/>
      <c r="F589" s="5"/>
      <c r="G589" s="5"/>
      <c r="H589" s="10"/>
      <c r="I589" s="5"/>
    </row>
    <row r="590" spans="1:9" ht="25.35" customHeight="1" x14ac:dyDescent="0.25">
      <c r="A590"/>
      <c r="C590" s="5"/>
      <c r="D590" s="3"/>
      <c r="E590" s="5"/>
      <c r="F590" s="5"/>
      <c r="G590" s="5"/>
      <c r="H590" s="10"/>
      <c r="I590" s="5"/>
    </row>
    <row r="591" spans="1:9" ht="25.35" customHeight="1" x14ac:dyDescent="0.25">
      <c r="A591"/>
      <c r="C591" s="5"/>
      <c r="D591" s="3"/>
      <c r="E591" s="5"/>
      <c r="F591" s="5"/>
      <c r="G591" s="5"/>
      <c r="H591" s="10"/>
      <c r="I591" s="5"/>
    </row>
    <row r="592" spans="1:9" ht="25.35" customHeight="1" x14ac:dyDescent="0.25">
      <c r="A592"/>
      <c r="C592" s="5"/>
      <c r="D592" s="3"/>
      <c r="E592" s="5"/>
      <c r="F592" s="5"/>
      <c r="G592" s="5"/>
      <c r="H592" s="10"/>
      <c r="I592" s="5"/>
    </row>
    <row r="593" spans="1:9" ht="25.35" customHeight="1" x14ac:dyDescent="0.25">
      <c r="A593"/>
      <c r="C593" s="5"/>
      <c r="D593" s="3"/>
      <c r="E593" s="5"/>
      <c r="F593" s="5"/>
      <c r="G593" s="5"/>
      <c r="H593" s="10"/>
      <c r="I593" s="5"/>
    </row>
    <row r="594" spans="1:9" ht="25.35" customHeight="1" x14ac:dyDescent="0.25">
      <c r="A594"/>
      <c r="C594" s="5"/>
      <c r="D594" s="3"/>
      <c r="E594" s="5"/>
      <c r="F594" s="5"/>
      <c r="G594" s="5"/>
      <c r="H594" s="10"/>
      <c r="I594" s="5"/>
    </row>
    <row r="595" spans="1:9" ht="25.35" customHeight="1" x14ac:dyDescent="0.25">
      <c r="A595"/>
      <c r="C595" s="5"/>
      <c r="D595" s="3"/>
      <c r="E595" s="5"/>
      <c r="F595" s="5"/>
      <c r="G595" s="5"/>
      <c r="H595" s="10"/>
      <c r="I595" s="5"/>
    </row>
    <row r="596" spans="1:9" ht="25.35" customHeight="1" x14ac:dyDescent="0.25">
      <c r="A596"/>
      <c r="C596" s="5"/>
      <c r="D596" s="3"/>
      <c r="E596" s="5"/>
      <c r="F596" s="5"/>
      <c r="G596" s="5"/>
      <c r="H596" s="10"/>
      <c r="I596" s="5"/>
    </row>
    <row r="597" spans="1:9" ht="25.35" customHeight="1" x14ac:dyDescent="0.25">
      <c r="A597"/>
      <c r="C597" s="5"/>
      <c r="D597" s="3"/>
      <c r="E597" s="5"/>
      <c r="F597" s="5"/>
      <c r="G597" s="5"/>
      <c r="H597" s="10"/>
      <c r="I597" s="5"/>
    </row>
    <row r="598" spans="1:9" ht="25.35" customHeight="1" x14ac:dyDescent="0.25">
      <c r="A598"/>
      <c r="C598" s="5"/>
      <c r="D598" s="3"/>
      <c r="E598" s="5"/>
      <c r="F598" s="5"/>
      <c r="G598" s="5"/>
      <c r="H598" s="10"/>
      <c r="I598" s="5"/>
    </row>
    <row r="599" spans="1:9" ht="25.35" customHeight="1" x14ac:dyDescent="0.25">
      <c r="A599"/>
      <c r="C599" s="5"/>
      <c r="D599" s="3"/>
      <c r="E599" s="5"/>
      <c r="F599" s="5"/>
      <c r="G599" s="5"/>
      <c r="H599" s="10"/>
      <c r="I599" s="5"/>
    </row>
    <row r="600" spans="1:9" ht="25.35" customHeight="1" x14ac:dyDescent="0.25">
      <c r="A600"/>
      <c r="C600" s="5"/>
      <c r="D600" s="3"/>
      <c r="E600" s="5"/>
      <c r="F600" s="5"/>
      <c r="G600" s="5"/>
      <c r="H600" s="10"/>
      <c r="I600" s="5"/>
    </row>
    <row r="601" spans="1:9" ht="25.35" customHeight="1" x14ac:dyDescent="0.25">
      <c r="A601"/>
      <c r="C601" s="5"/>
      <c r="D601" s="3"/>
      <c r="E601" s="5"/>
      <c r="F601" s="5"/>
      <c r="G601" s="5"/>
      <c r="H601" s="10"/>
      <c r="I601" s="5"/>
    </row>
    <row r="602" spans="1:9" ht="25.35" customHeight="1" x14ac:dyDescent="0.25">
      <c r="A602"/>
      <c r="C602" s="5"/>
      <c r="D602" s="3"/>
      <c r="E602" s="5"/>
      <c r="F602" s="5"/>
      <c r="G602" s="5"/>
      <c r="H602" s="10"/>
      <c r="I602" s="5"/>
    </row>
    <row r="603" spans="1:9" ht="25.35" customHeight="1" x14ac:dyDescent="0.25">
      <c r="A603"/>
      <c r="C603" s="5"/>
      <c r="D603" s="3"/>
      <c r="E603" s="5"/>
      <c r="F603" s="5"/>
      <c r="G603" s="5"/>
      <c r="H603" s="10"/>
      <c r="I603" s="5"/>
    </row>
    <row r="604" spans="1:9" ht="25.35" customHeight="1" x14ac:dyDescent="0.25">
      <c r="A604"/>
      <c r="C604" s="5"/>
      <c r="D604" s="3"/>
      <c r="E604" s="5"/>
      <c r="F604" s="5"/>
      <c r="G604" s="5"/>
      <c r="H604" s="10"/>
      <c r="I604" s="5"/>
    </row>
    <row r="605" spans="1:9" ht="25.35" customHeight="1" x14ac:dyDescent="0.25">
      <c r="A605"/>
      <c r="C605" s="5"/>
      <c r="D605" s="3"/>
      <c r="E605" s="5"/>
      <c r="F605" s="5"/>
      <c r="G605" s="5"/>
      <c r="H605" s="10"/>
      <c r="I605" s="5"/>
    </row>
    <row r="606" spans="1:9" ht="25.35" customHeight="1" x14ac:dyDescent="0.25">
      <c r="A606"/>
      <c r="C606" s="5"/>
      <c r="D606" s="3"/>
      <c r="E606" s="5"/>
      <c r="F606" s="5"/>
      <c r="G606" s="5"/>
      <c r="H606" s="10"/>
      <c r="I606" s="5"/>
    </row>
    <row r="607" spans="1:9" ht="25.35" customHeight="1" x14ac:dyDescent="0.25">
      <c r="A607"/>
      <c r="C607" s="5"/>
      <c r="D607" s="3"/>
      <c r="E607" s="5"/>
      <c r="F607" s="5"/>
      <c r="G607" s="5"/>
      <c r="H607" s="10"/>
      <c r="I607" s="5"/>
    </row>
    <row r="608" spans="1:9" ht="25.35" customHeight="1" x14ac:dyDescent="0.25">
      <c r="A608"/>
      <c r="C608" s="5"/>
      <c r="D608" s="3"/>
      <c r="E608" s="5"/>
      <c r="F608" s="5"/>
      <c r="G608" s="5"/>
      <c r="H608" s="10"/>
      <c r="I608" s="5"/>
    </row>
    <row r="609" spans="1:9" ht="25.35" customHeight="1" x14ac:dyDescent="0.25">
      <c r="A609"/>
      <c r="C609" s="5"/>
      <c r="D609" s="3"/>
      <c r="E609" s="5"/>
      <c r="F609" s="5"/>
      <c r="G609" s="5"/>
      <c r="H609" s="10"/>
      <c r="I609" s="5"/>
    </row>
    <row r="610" spans="1:9" ht="25.35" customHeight="1" x14ac:dyDescent="0.25">
      <c r="A610"/>
      <c r="C610" s="5"/>
      <c r="D610" s="3"/>
      <c r="E610" s="5"/>
      <c r="F610" s="5"/>
      <c r="G610" s="5"/>
      <c r="H610" s="10"/>
      <c r="I610" s="5"/>
    </row>
    <row r="611" spans="1:9" ht="25.35" customHeight="1" x14ac:dyDescent="0.25">
      <c r="A611"/>
      <c r="C611" s="5"/>
      <c r="D611" s="3"/>
      <c r="E611" s="5"/>
      <c r="F611" s="5"/>
      <c r="G611" s="5"/>
      <c r="H611" s="10"/>
      <c r="I611" s="5"/>
    </row>
    <row r="612" spans="1:9" ht="25.35" customHeight="1" x14ac:dyDescent="0.25">
      <c r="A612"/>
      <c r="C612" s="5"/>
      <c r="D612" s="3"/>
      <c r="E612" s="5"/>
      <c r="F612" s="5"/>
      <c r="G612" s="5"/>
      <c r="H612" s="10"/>
      <c r="I612" s="5"/>
    </row>
    <row r="613" spans="1:9" ht="25.35" customHeight="1" x14ac:dyDescent="0.25">
      <c r="A613"/>
      <c r="C613" s="5"/>
      <c r="D613" s="3"/>
      <c r="E613" s="5"/>
      <c r="F613" s="5"/>
      <c r="G613" s="5"/>
      <c r="H613" s="10"/>
      <c r="I613" s="5"/>
    </row>
    <row r="614" spans="1:9" ht="25.35" customHeight="1" x14ac:dyDescent="0.25">
      <c r="A614"/>
      <c r="C614" s="5"/>
      <c r="D614" s="3"/>
      <c r="E614" s="5"/>
      <c r="F614" s="5"/>
      <c r="G614" s="5"/>
      <c r="H614" s="10"/>
      <c r="I614" s="5"/>
    </row>
    <row r="615" spans="1:9" ht="25.35" customHeight="1" x14ac:dyDescent="0.25">
      <c r="A615"/>
      <c r="C615" s="5"/>
      <c r="D615" s="3"/>
      <c r="E615" s="5"/>
      <c r="F615" s="5"/>
      <c r="G615" s="5"/>
      <c r="H615" s="10"/>
      <c r="I615" s="5"/>
    </row>
    <row r="616" spans="1:9" ht="25.35" customHeight="1" x14ac:dyDescent="0.25">
      <c r="A616"/>
      <c r="C616" s="5"/>
      <c r="D616" s="3"/>
      <c r="E616" s="5"/>
      <c r="F616" s="5"/>
      <c r="G616" s="5"/>
      <c r="H616" s="10"/>
      <c r="I616" s="5"/>
    </row>
    <row r="617" spans="1:9" ht="25.35" customHeight="1" x14ac:dyDescent="0.25">
      <c r="A617"/>
      <c r="C617" s="5"/>
      <c r="D617" s="3"/>
      <c r="E617" s="5"/>
      <c r="F617" s="5"/>
      <c r="G617" s="5"/>
      <c r="H617" s="10"/>
      <c r="I617" s="5"/>
    </row>
    <row r="618" spans="1:9" ht="25.35" customHeight="1" x14ac:dyDescent="0.25">
      <c r="A618"/>
      <c r="C618" s="5"/>
      <c r="D618" s="3"/>
      <c r="E618" s="5"/>
      <c r="F618" s="5"/>
      <c r="G618" s="5"/>
      <c r="H618" s="10"/>
      <c r="I618" s="5"/>
    </row>
    <row r="619" spans="1:9" ht="25.35" customHeight="1" x14ac:dyDescent="0.25">
      <c r="A619"/>
      <c r="C619" s="5"/>
      <c r="D619" s="3"/>
      <c r="E619" s="5"/>
      <c r="F619" s="5"/>
      <c r="G619" s="5"/>
      <c r="H619" s="10"/>
      <c r="I619" s="5"/>
    </row>
    <row r="620" spans="1:9" ht="25.35" customHeight="1" x14ac:dyDescent="0.25">
      <c r="A620"/>
      <c r="C620" s="5"/>
      <c r="D620" s="3"/>
      <c r="E620" s="5"/>
      <c r="F620" s="5"/>
      <c r="G620" s="5"/>
      <c r="H620" s="10"/>
      <c r="I620" s="5"/>
    </row>
    <row r="621" spans="1:9" ht="25.35" customHeight="1" x14ac:dyDescent="0.25">
      <c r="A621"/>
      <c r="C621" s="5"/>
      <c r="D621" s="3"/>
      <c r="E621" s="5"/>
      <c r="F621" s="5"/>
      <c r="G621" s="5"/>
      <c r="H621" s="10"/>
      <c r="I621" s="5"/>
    </row>
    <row r="622" spans="1:9" ht="25.35" customHeight="1" x14ac:dyDescent="0.25">
      <c r="A622"/>
      <c r="C622" s="5"/>
      <c r="D622" s="3"/>
      <c r="E622" s="5"/>
      <c r="F622" s="5"/>
      <c r="G622" s="5"/>
      <c r="H622" s="10"/>
      <c r="I622" s="5"/>
    </row>
    <row r="623" spans="1:9" ht="25.35" customHeight="1" x14ac:dyDescent="0.25">
      <c r="A623"/>
      <c r="C623" s="5"/>
      <c r="D623" s="3"/>
      <c r="E623" s="5"/>
      <c r="F623" s="5"/>
      <c r="G623" s="5"/>
      <c r="H623" s="10"/>
      <c r="I623" s="5"/>
    </row>
    <row r="624" spans="1:9" ht="25.35" customHeight="1" x14ac:dyDescent="0.25">
      <c r="A624"/>
      <c r="C624" s="5"/>
      <c r="D624" s="3"/>
      <c r="E624" s="5"/>
      <c r="F624" s="5"/>
      <c r="G624" s="5"/>
      <c r="H624" s="10"/>
      <c r="I624" s="5"/>
    </row>
    <row r="625" spans="1:9" ht="25.35" customHeight="1" x14ac:dyDescent="0.25">
      <c r="A625"/>
      <c r="C625" s="5"/>
      <c r="D625" s="3"/>
      <c r="E625" s="5"/>
      <c r="F625" s="5"/>
      <c r="G625" s="5"/>
      <c r="H625" s="10"/>
      <c r="I625" s="5"/>
    </row>
    <row r="626" spans="1:9" ht="25.35" customHeight="1" x14ac:dyDescent="0.25">
      <c r="A626"/>
      <c r="C626" s="5"/>
      <c r="D626" s="3"/>
      <c r="E626" s="5"/>
      <c r="F626" s="5"/>
      <c r="G626" s="5"/>
      <c r="H626" s="10"/>
      <c r="I626" s="5"/>
    </row>
    <row r="627" spans="1:9" ht="25.35" customHeight="1" x14ac:dyDescent="0.25">
      <c r="A627"/>
      <c r="C627" s="5"/>
      <c r="D627" s="3"/>
      <c r="E627" s="5"/>
      <c r="F627" s="5"/>
      <c r="G627" s="5"/>
      <c r="H627" s="10"/>
      <c r="I627" s="5"/>
    </row>
    <row r="628" spans="1:9" ht="25.35" customHeight="1" x14ac:dyDescent="0.25">
      <c r="A628"/>
      <c r="C628" s="5"/>
      <c r="D628" s="3"/>
      <c r="E628" s="5"/>
      <c r="F628" s="5"/>
      <c r="G628" s="5"/>
      <c r="H628" s="10"/>
      <c r="I628" s="5"/>
    </row>
    <row r="629" spans="1:9" ht="25.35" customHeight="1" x14ac:dyDescent="0.25">
      <c r="A629"/>
      <c r="C629" s="5"/>
      <c r="D629" s="3"/>
      <c r="E629" s="5"/>
      <c r="F629" s="5"/>
      <c r="G629" s="5"/>
      <c r="H629" s="10"/>
      <c r="I629" s="5"/>
    </row>
    <row r="630" spans="1:9" ht="25.35" customHeight="1" x14ac:dyDescent="0.25">
      <c r="A630"/>
      <c r="C630" s="5"/>
      <c r="D630" s="3"/>
      <c r="E630" s="5"/>
      <c r="F630" s="5"/>
      <c r="G630" s="5"/>
      <c r="H630" s="10"/>
      <c r="I630" s="5"/>
    </row>
    <row r="631" spans="1:9" ht="25.35" customHeight="1" x14ac:dyDescent="0.25">
      <c r="A631"/>
      <c r="C631" s="5"/>
      <c r="D631" s="3"/>
      <c r="E631" s="5"/>
      <c r="F631" s="5"/>
      <c r="G631" s="5"/>
      <c r="H631" s="10"/>
      <c r="I631" s="5"/>
    </row>
    <row r="632" spans="1:9" ht="25.35" customHeight="1" x14ac:dyDescent="0.25">
      <c r="A632"/>
      <c r="C632" s="5"/>
      <c r="D632" s="3"/>
      <c r="E632" s="5"/>
      <c r="F632" s="5"/>
      <c r="G632" s="5"/>
      <c r="H632" s="10"/>
      <c r="I632" s="5"/>
    </row>
    <row r="633" spans="1:9" ht="25.35" customHeight="1" x14ac:dyDescent="0.25">
      <c r="A633"/>
      <c r="C633" s="5"/>
      <c r="D633" s="3"/>
      <c r="E633" s="5"/>
      <c r="F633" s="5"/>
      <c r="G633" s="5"/>
      <c r="H633" s="10"/>
      <c r="I633" s="5"/>
    </row>
    <row r="634" spans="1:9" ht="25.35" customHeight="1" x14ac:dyDescent="0.25">
      <c r="A634"/>
      <c r="C634" s="5"/>
      <c r="D634" s="3"/>
      <c r="E634" s="5"/>
      <c r="F634" s="5"/>
      <c r="G634" s="5"/>
      <c r="H634" s="10"/>
      <c r="I634" s="5"/>
    </row>
    <row r="635" spans="1:9" ht="25.35" customHeight="1" x14ac:dyDescent="0.25">
      <c r="A635"/>
      <c r="C635" s="5"/>
      <c r="D635" s="3"/>
      <c r="E635" s="5"/>
      <c r="F635" s="5"/>
      <c r="G635" s="5"/>
      <c r="H635" s="10"/>
      <c r="I635" s="5"/>
    </row>
    <row r="636" spans="1:9" ht="25.35" customHeight="1" x14ac:dyDescent="0.25">
      <c r="A636"/>
      <c r="C636" s="5"/>
      <c r="D636" s="3"/>
      <c r="E636" s="5"/>
      <c r="F636" s="5"/>
      <c r="G636" s="5"/>
      <c r="H636" s="10"/>
      <c r="I636" s="5"/>
    </row>
    <row r="637" spans="1:9" ht="25.35" customHeight="1" x14ac:dyDescent="0.25">
      <c r="A637"/>
      <c r="C637" s="5"/>
      <c r="D637" s="3"/>
      <c r="E637" s="5"/>
      <c r="F637" s="5"/>
      <c r="G637" s="5"/>
      <c r="H637" s="10"/>
      <c r="I637" s="5"/>
    </row>
    <row r="638" spans="1:9" ht="25.35" customHeight="1" x14ac:dyDescent="0.25">
      <c r="A638"/>
      <c r="C638" s="5"/>
      <c r="D638" s="3"/>
      <c r="E638" s="5"/>
      <c r="F638" s="5"/>
      <c r="G638" s="5"/>
      <c r="H638" s="10"/>
      <c r="I638" s="5"/>
    </row>
    <row r="639" spans="1:9" ht="25.35" customHeight="1" x14ac:dyDescent="0.25">
      <c r="A639"/>
      <c r="C639" s="5"/>
      <c r="D639" s="3"/>
      <c r="E639" s="5"/>
      <c r="F639" s="5"/>
      <c r="G639" s="5"/>
      <c r="H639" s="10"/>
      <c r="I639" s="5"/>
    </row>
    <row r="640" spans="1:9" ht="25.35" customHeight="1" x14ac:dyDescent="0.25">
      <c r="A640"/>
      <c r="C640" s="5"/>
      <c r="D640" s="3"/>
      <c r="E640" s="5"/>
      <c r="F640" s="5"/>
      <c r="G640" s="5"/>
      <c r="H640" s="10"/>
      <c r="I640" s="5"/>
    </row>
    <row r="641" spans="1:9" ht="25.35" customHeight="1" x14ac:dyDescent="0.25">
      <c r="A641"/>
      <c r="C641" s="5"/>
      <c r="D641" s="3"/>
      <c r="E641" s="5"/>
      <c r="F641" s="5"/>
      <c r="G641" s="5"/>
      <c r="H641" s="10"/>
      <c r="I641" s="5"/>
    </row>
    <row r="642" spans="1:9" ht="25.35" customHeight="1" x14ac:dyDescent="0.25">
      <c r="A642"/>
      <c r="C642" s="5"/>
      <c r="D642" s="3"/>
      <c r="E642" s="5"/>
      <c r="F642" s="5"/>
      <c r="G642" s="5"/>
      <c r="H642" s="10"/>
      <c r="I642" s="5"/>
    </row>
    <row r="643" spans="1:9" ht="25.35" customHeight="1" x14ac:dyDescent="0.25">
      <c r="A643"/>
      <c r="C643" s="5"/>
      <c r="D643" s="3"/>
      <c r="E643" s="5"/>
      <c r="F643" s="5"/>
      <c r="G643" s="5"/>
      <c r="H643" s="10"/>
      <c r="I643" s="5"/>
    </row>
    <row r="644" spans="1:9" ht="25.35" customHeight="1" x14ac:dyDescent="0.25">
      <c r="A644"/>
      <c r="C644" s="5"/>
      <c r="D644" s="3"/>
      <c r="E644" s="5"/>
      <c r="F644" s="5"/>
      <c r="G644" s="5"/>
      <c r="H644" s="10"/>
      <c r="I644" s="5"/>
    </row>
    <row r="645" spans="1:9" ht="25.35" customHeight="1" x14ac:dyDescent="0.25">
      <c r="A645"/>
      <c r="C645" s="5"/>
      <c r="D645" s="3"/>
      <c r="E645" s="5"/>
      <c r="F645" s="5"/>
      <c r="G645" s="5"/>
      <c r="H645" s="10"/>
      <c r="I645" s="5"/>
    </row>
    <row r="646" spans="1:9" ht="25.35" customHeight="1" x14ac:dyDescent="0.25">
      <c r="A646"/>
      <c r="C646" s="5"/>
      <c r="D646" s="3"/>
      <c r="E646" s="5"/>
      <c r="F646" s="5"/>
      <c r="G646" s="5"/>
      <c r="H646" s="10"/>
      <c r="I646" s="5"/>
    </row>
    <row r="647" spans="1:9" ht="25.35" customHeight="1" x14ac:dyDescent="0.25">
      <c r="A647"/>
      <c r="C647" s="5"/>
      <c r="D647" s="3"/>
      <c r="E647" s="5"/>
      <c r="F647" s="5"/>
      <c r="G647" s="5"/>
      <c r="H647" s="10"/>
      <c r="I647" s="5"/>
    </row>
    <row r="648" spans="1:9" ht="25.35" customHeight="1" x14ac:dyDescent="0.25">
      <c r="A648"/>
      <c r="C648" s="5"/>
      <c r="D648" s="3"/>
      <c r="E648" s="5"/>
      <c r="F648" s="5"/>
      <c r="G648" s="5"/>
      <c r="H648" s="10"/>
      <c r="I648" s="5"/>
    </row>
    <row r="649" spans="1:9" ht="25.35" customHeight="1" x14ac:dyDescent="0.25">
      <c r="A649"/>
      <c r="C649" s="5"/>
      <c r="D649" s="3"/>
      <c r="E649" s="5"/>
      <c r="F649" s="5"/>
      <c r="G649" s="5"/>
      <c r="H649" s="10"/>
      <c r="I649" s="5"/>
    </row>
    <row r="650" spans="1:9" ht="25.35" customHeight="1" x14ac:dyDescent="0.25">
      <c r="A650"/>
      <c r="C650" s="5"/>
      <c r="D650" s="3"/>
      <c r="E650" s="5"/>
      <c r="F650" s="5"/>
      <c r="G650" s="5"/>
      <c r="H650" s="10"/>
      <c r="I650" s="5"/>
    </row>
    <row r="651" spans="1:9" ht="25.35" customHeight="1" x14ac:dyDescent="0.25">
      <c r="A651"/>
      <c r="C651" s="5"/>
      <c r="D651" s="3"/>
      <c r="E651" s="5"/>
      <c r="F651" s="5"/>
      <c r="G651" s="5"/>
      <c r="H651" s="10"/>
      <c r="I651" s="5"/>
    </row>
    <row r="652" spans="1:9" ht="25.35" customHeight="1" x14ac:dyDescent="0.25">
      <c r="A652"/>
      <c r="C652" s="5"/>
      <c r="D652" s="3"/>
      <c r="E652" s="5"/>
      <c r="F652" s="5"/>
      <c r="G652" s="5"/>
      <c r="H652" s="10"/>
      <c r="I652" s="5"/>
    </row>
    <row r="653" spans="1:9" ht="25.35" customHeight="1" x14ac:dyDescent="0.25">
      <c r="A653"/>
      <c r="C653" s="5"/>
      <c r="D653" s="3"/>
      <c r="E653" s="5"/>
      <c r="F653" s="5"/>
      <c r="G653" s="5"/>
      <c r="H653" s="10"/>
      <c r="I653" s="5"/>
    </row>
    <row r="654" spans="1:9" ht="25.35" customHeight="1" x14ac:dyDescent="0.25">
      <c r="A654"/>
      <c r="C654" s="5"/>
      <c r="D654" s="3"/>
      <c r="E654" s="5"/>
      <c r="F654" s="5"/>
      <c r="G654" s="5"/>
      <c r="H654" s="10"/>
      <c r="I654" s="5"/>
    </row>
    <row r="655" spans="1:9" ht="25.35" customHeight="1" x14ac:dyDescent="0.25">
      <c r="A655"/>
      <c r="C655" s="5"/>
      <c r="D655" s="3"/>
      <c r="E655" s="5"/>
      <c r="F655" s="5"/>
      <c r="G655" s="5"/>
      <c r="H655" s="10"/>
      <c r="I655" s="5"/>
    </row>
    <row r="656" spans="1:9" ht="25.35" customHeight="1" x14ac:dyDescent="0.25">
      <c r="A656"/>
      <c r="C656" s="5"/>
      <c r="D656" s="3"/>
      <c r="E656" s="5"/>
      <c r="F656" s="5"/>
      <c r="G656" s="5"/>
      <c r="H656" s="10"/>
      <c r="I656" s="5"/>
    </row>
    <row r="657" spans="1:9" ht="25.35" customHeight="1" x14ac:dyDescent="0.25">
      <c r="A657"/>
      <c r="C657" s="5"/>
      <c r="D657" s="3"/>
      <c r="E657" s="5"/>
      <c r="F657" s="5"/>
      <c r="G657" s="5"/>
      <c r="H657" s="10"/>
      <c r="I657" s="5"/>
    </row>
    <row r="658" spans="1:9" ht="25.35" customHeight="1" x14ac:dyDescent="0.25">
      <c r="A658"/>
      <c r="C658" s="5"/>
      <c r="D658" s="3"/>
      <c r="E658" s="5"/>
      <c r="F658" s="5"/>
      <c r="G658" s="5"/>
      <c r="H658" s="10"/>
      <c r="I658" s="5"/>
    </row>
    <row r="659" spans="1:9" ht="25.35" customHeight="1" x14ac:dyDescent="0.25">
      <c r="A659"/>
      <c r="C659" s="5"/>
      <c r="D659" s="3"/>
      <c r="E659" s="5"/>
      <c r="F659" s="5"/>
      <c r="G659" s="5"/>
      <c r="H659" s="10"/>
      <c r="I659" s="5"/>
    </row>
    <row r="660" spans="1:9" ht="25.35" customHeight="1" x14ac:dyDescent="0.25">
      <c r="A660"/>
      <c r="C660" s="5"/>
      <c r="D660" s="3"/>
      <c r="E660" s="5"/>
      <c r="F660" s="5"/>
      <c r="G660" s="5"/>
      <c r="H660" s="10"/>
      <c r="I660" s="5"/>
    </row>
    <row r="661" spans="1:9" ht="25.35" customHeight="1" x14ac:dyDescent="0.25">
      <c r="A661"/>
      <c r="C661" s="5"/>
      <c r="D661" s="3"/>
      <c r="E661" s="5"/>
      <c r="F661" s="5"/>
      <c r="G661" s="5"/>
      <c r="H661" s="10"/>
      <c r="I661" s="5"/>
    </row>
    <row r="662" spans="1:9" ht="25.35" customHeight="1" x14ac:dyDescent="0.25">
      <c r="A662"/>
      <c r="C662" s="5"/>
      <c r="D662" s="3"/>
      <c r="E662" s="5"/>
      <c r="F662" s="5"/>
      <c r="G662" s="5"/>
      <c r="H662" s="10"/>
      <c r="I662" s="5"/>
    </row>
    <row r="663" spans="1:9" ht="25.35" customHeight="1" x14ac:dyDescent="0.25">
      <c r="A663"/>
      <c r="C663" s="5"/>
      <c r="D663" s="3"/>
      <c r="E663" s="5"/>
      <c r="F663" s="5"/>
      <c r="G663" s="5"/>
      <c r="H663" s="10"/>
      <c r="I663" s="5"/>
    </row>
    <row r="664" spans="1:9" ht="25.35" customHeight="1" x14ac:dyDescent="0.25">
      <c r="A664"/>
      <c r="C664" s="5"/>
      <c r="D664" s="3"/>
      <c r="E664" s="5"/>
      <c r="F664" s="5"/>
      <c r="G664" s="5"/>
      <c r="H664" s="10"/>
      <c r="I664" s="5"/>
    </row>
    <row r="665" spans="1:9" ht="25.35" customHeight="1" x14ac:dyDescent="0.25">
      <c r="A665"/>
      <c r="C665" s="5"/>
      <c r="D665" s="3"/>
      <c r="E665" s="5"/>
      <c r="F665" s="5"/>
      <c r="G665" s="5"/>
      <c r="H665" s="10"/>
      <c r="I665" s="5"/>
    </row>
    <row r="666" spans="1:9" ht="25.35" customHeight="1" x14ac:dyDescent="0.25">
      <c r="A666"/>
      <c r="C666" s="5"/>
      <c r="D666" s="3"/>
      <c r="E666" s="5"/>
      <c r="F666" s="5"/>
      <c r="G666" s="5"/>
      <c r="H666" s="10"/>
      <c r="I666" s="5"/>
    </row>
    <row r="667" spans="1:9" ht="25.35" customHeight="1" x14ac:dyDescent="0.25">
      <c r="A667"/>
      <c r="C667" s="5"/>
      <c r="D667" s="3"/>
      <c r="E667" s="5"/>
      <c r="F667" s="5"/>
      <c r="G667" s="5"/>
      <c r="H667" s="10"/>
      <c r="I667" s="5"/>
    </row>
    <row r="668" spans="1:9" ht="25.35" customHeight="1" x14ac:dyDescent="0.25">
      <c r="A668"/>
      <c r="C668" s="5"/>
      <c r="D668" s="3"/>
      <c r="E668" s="5"/>
      <c r="F668" s="5"/>
      <c r="G668" s="5"/>
      <c r="H668" s="10"/>
      <c r="I668" s="5"/>
    </row>
    <row r="669" spans="1:9" ht="25.35" customHeight="1" x14ac:dyDescent="0.25">
      <c r="A669"/>
      <c r="C669" s="5"/>
      <c r="D669" s="3"/>
      <c r="E669" s="5"/>
      <c r="F669" s="5"/>
      <c r="G669" s="5"/>
      <c r="H669" s="10"/>
      <c r="I669" s="5"/>
    </row>
    <row r="670" spans="1:9" ht="25.35" customHeight="1" x14ac:dyDescent="0.25">
      <c r="A670"/>
      <c r="C670" s="5"/>
      <c r="D670" s="3"/>
      <c r="E670" s="5"/>
      <c r="F670" s="5"/>
      <c r="G670" s="5"/>
      <c r="H670" s="10"/>
      <c r="I670" s="5"/>
    </row>
    <row r="671" spans="1:9" ht="25.35" customHeight="1" x14ac:dyDescent="0.25">
      <c r="A671"/>
      <c r="C671" s="5"/>
      <c r="D671" s="3"/>
      <c r="E671" s="5"/>
      <c r="F671" s="5"/>
      <c r="G671" s="5"/>
      <c r="H671" s="10"/>
      <c r="I671" s="5"/>
    </row>
    <row r="672" spans="1:9" ht="25.35" customHeight="1" x14ac:dyDescent="0.25">
      <c r="A672"/>
      <c r="C672" s="5"/>
      <c r="D672" s="3"/>
      <c r="E672" s="5"/>
      <c r="F672" s="5"/>
      <c r="G672" s="5"/>
      <c r="H672" s="10"/>
      <c r="I672" s="5"/>
    </row>
    <row r="673" spans="1:9" ht="25.35" customHeight="1" x14ac:dyDescent="0.25">
      <c r="A673"/>
      <c r="C673" s="5"/>
      <c r="D673" s="3"/>
      <c r="E673" s="5"/>
      <c r="F673" s="5"/>
      <c r="G673" s="5"/>
      <c r="H673" s="10"/>
      <c r="I673" s="5"/>
    </row>
    <row r="674" spans="1:9" ht="25.35" customHeight="1" x14ac:dyDescent="0.25">
      <c r="A674"/>
      <c r="C674" s="5"/>
      <c r="D674" s="3"/>
      <c r="E674" s="5"/>
      <c r="F674" s="5"/>
      <c r="G674" s="5"/>
      <c r="H674" s="10"/>
      <c r="I674" s="5"/>
    </row>
    <row r="675" spans="1:9" ht="25.35" customHeight="1" x14ac:dyDescent="0.25">
      <c r="A675"/>
      <c r="C675" s="5"/>
      <c r="D675" s="3"/>
      <c r="E675" s="5"/>
      <c r="F675" s="5"/>
      <c r="G675" s="5"/>
      <c r="H675" s="10"/>
      <c r="I675" s="5"/>
    </row>
    <row r="676" spans="1:9" ht="25.35" customHeight="1" x14ac:dyDescent="0.25">
      <c r="A676"/>
      <c r="C676" s="5"/>
      <c r="D676" s="3"/>
      <c r="E676" s="5"/>
      <c r="F676" s="5"/>
      <c r="G676" s="5"/>
      <c r="H676" s="10"/>
      <c r="I676" s="5"/>
    </row>
    <row r="677" spans="1:9" ht="25.35" customHeight="1" x14ac:dyDescent="0.25">
      <c r="A677"/>
      <c r="C677" s="5"/>
      <c r="D677" s="3"/>
      <c r="E677" s="5"/>
      <c r="F677" s="5"/>
      <c r="G677" s="5"/>
      <c r="H677" s="10"/>
      <c r="I677" s="5"/>
    </row>
    <row r="678" spans="1:9" ht="25.35" customHeight="1" x14ac:dyDescent="0.25">
      <c r="A678"/>
      <c r="C678" s="5"/>
      <c r="D678" s="3"/>
      <c r="E678" s="5"/>
      <c r="F678" s="5"/>
      <c r="G678" s="5"/>
      <c r="H678" s="10"/>
      <c r="I678" s="5"/>
    </row>
    <row r="679" spans="1:9" ht="25.35" customHeight="1" x14ac:dyDescent="0.25">
      <c r="A679"/>
      <c r="C679" s="5"/>
      <c r="D679" s="3"/>
      <c r="E679" s="5"/>
      <c r="F679" s="5"/>
      <c r="G679" s="5"/>
      <c r="H679" s="10"/>
      <c r="I679" s="5"/>
    </row>
    <row r="680" spans="1:9" ht="25.35" customHeight="1" x14ac:dyDescent="0.25">
      <c r="A680"/>
      <c r="C680" s="5"/>
      <c r="D680" s="3"/>
      <c r="E680" s="5"/>
      <c r="F680" s="5"/>
      <c r="G680" s="5"/>
      <c r="H680" s="10"/>
      <c r="I680" s="5"/>
    </row>
    <row r="681" spans="1:9" ht="25.35" customHeight="1" x14ac:dyDescent="0.25">
      <c r="A681"/>
      <c r="C681" s="5"/>
      <c r="D681" s="3"/>
      <c r="E681" s="5"/>
      <c r="F681" s="5"/>
      <c r="G681" s="5"/>
      <c r="H681" s="10"/>
      <c r="I681" s="5"/>
    </row>
    <row r="682" spans="1:9" ht="25.35" customHeight="1" x14ac:dyDescent="0.25">
      <c r="A682"/>
      <c r="C682" s="5"/>
      <c r="D682" s="3"/>
      <c r="E682" s="5"/>
      <c r="F682" s="5"/>
      <c r="G682" s="5"/>
      <c r="H682" s="10"/>
      <c r="I682" s="5"/>
    </row>
    <row r="683" spans="1:9" ht="25.35" customHeight="1" x14ac:dyDescent="0.25">
      <c r="A683"/>
      <c r="C683" s="5"/>
      <c r="D683" s="3"/>
      <c r="E683" s="5"/>
      <c r="F683" s="5"/>
      <c r="G683" s="5"/>
      <c r="H683" s="10"/>
      <c r="I683" s="5"/>
    </row>
    <row r="684" spans="1:9" ht="25.35" customHeight="1" x14ac:dyDescent="0.25">
      <c r="A684"/>
      <c r="C684" s="5"/>
      <c r="D684" s="3"/>
      <c r="E684" s="5"/>
      <c r="F684" s="5"/>
      <c r="G684" s="5"/>
      <c r="H684" s="10"/>
      <c r="I684" s="5"/>
    </row>
    <row r="685" spans="1:9" ht="25.35" customHeight="1" x14ac:dyDescent="0.25">
      <c r="A685"/>
      <c r="C685" s="5"/>
      <c r="D685" s="3"/>
      <c r="E685" s="5"/>
      <c r="F685" s="5"/>
      <c r="G685" s="5"/>
      <c r="H685" s="10"/>
      <c r="I685" s="5"/>
    </row>
    <row r="686" spans="1:9" ht="25.35" customHeight="1" x14ac:dyDescent="0.25">
      <c r="A686"/>
      <c r="C686" s="5"/>
      <c r="D686" s="3"/>
      <c r="E686" s="5"/>
      <c r="F686" s="5"/>
      <c r="G686" s="5"/>
      <c r="H686" s="10"/>
      <c r="I686" s="5"/>
    </row>
    <row r="687" spans="1:9" ht="25.35" customHeight="1" x14ac:dyDescent="0.25">
      <c r="A687"/>
      <c r="C687" s="5"/>
      <c r="D687" s="3"/>
      <c r="E687" s="5"/>
      <c r="F687" s="5"/>
      <c r="G687" s="5"/>
      <c r="H687" s="10"/>
      <c r="I687" s="5"/>
    </row>
    <row r="688" spans="1:9" ht="25.35" customHeight="1" x14ac:dyDescent="0.25">
      <c r="A688"/>
      <c r="C688" s="5"/>
      <c r="D688" s="3"/>
      <c r="E688" s="5"/>
      <c r="F688" s="5"/>
      <c r="G688" s="5"/>
      <c r="H688" s="10"/>
      <c r="I688" s="5"/>
    </row>
    <row r="689" spans="1:9" ht="25.35" customHeight="1" x14ac:dyDescent="0.25">
      <c r="A689"/>
      <c r="C689" s="5"/>
      <c r="D689" s="3"/>
      <c r="E689" s="5"/>
      <c r="F689" s="5"/>
      <c r="G689" s="5"/>
      <c r="H689" s="10"/>
      <c r="I689" s="5"/>
    </row>
    <row r="690" spans="1:9" ht="25.35" customHeight="1" x14ac:dyDescent="0.25">
      <c r="A690"/>
      <c r="C690" s="5"/>
      <c r="D690" s="3"/>
      <c r="E690" s="5"/>
      <c r="F690" s="5"/>
      <c r="G690" s="5"/>
      <c r="H690" s="10"/>
      <c r="I690" s="5"/>
    </row>
    <row r="691" spans="1:9" ht="25.35" customHeight="1" x14ac:dyDescent="0.25">
      <c r="A691"/>
      <c r="C691" s="5"/>
      <c r="D691" s="3"/>
      <c r="E691" s="5"/>
      <c r="F691" s="5"/>
      <c r="G691" s="5"/>
      <c r="H691" s="10"/>
      <c r="I691" s="5"/>
    </row>
    <row r="692" spans="1:9" ht="25.35" customHeight="1" x14ac:dyDescent="0.25">
      <c r="A692"/>
      <c r="C692" s="5"/>
      <c r="D692" s="3"/>
      <c r="E692" s="5"/>
      <c r="F692" s="5"/>
      <c r="G692" s="5"/>
      <c r="H692" s="10"/>
      <c r="I692" s="5"/>
    </row>
    <row r="693" spans="1:9" ht="25.35" customHeight="1" x14ac:dyDescent="0.25">
      <c r="A693"/>
      <c r="C693" s="5"/>
      <c r="D693" s="3"/>
      <c r="E693" s="5"/>
      <c r="F693" s="5"/>
      <c r="G693" s="5"/>
      <c r="H693" s="10"/>
      <c r="I693" s="5"/>
    </row>
    <row r="694" spans="1:9" ht="25.35" customHeight="1" x14ac:dyDescent="0.25">
      <c r="A694"/>
      <c r="C694" s="5"/>
      <c r="D694" s="3"/>
      <c r="E694" s="5"/>
      <c r="F694" s="5"/>
      <c r="G694" s="5"/>
      <c r="H694" s="10"/>
      <c r="I694" s="5"/>
    </row>
    <row r="695" spans="1:9" ht="25.35" customHeight="1" x14ac:dyDescent="0.25">
      <c r="A695"/>
      <c r="C695" s="5"/>
      <c r="D695" s="3"/>
      <c r="E695" s="5"/>
      <c r="F695" s="5"/>
      <c r="G695" s="5"/>
      <c r="H695" s="10"/>
      <c r="I695" s="5"/>
    </row>
    <row r="696" spans="1:9" ht="25.35" customHeight="1" x14ac:dyDescent="0.25">
      <c r="A696"/>
      <c r="C696" s="5"/>
      <c r="D696" s="3"/>
      <c r="E696" s="5"/>
      <c r="F696" s="5"/>
      <c r="G696" s="5"/>
      <c r="H696" s="10"/>
      <c r="I696" s="5"/>
    </row>
    <row r="697" spans="1:9" ht="25.35" customHeight="1" x14ac:dyDescent="0.25">
      <c r="A697"/>
      <c r="C697" s="5"/>
      <c r="D697" s="3"/>
      <c r="E697" s="5"/>
      <c r="F697" s="5"/>
      <c r="G697" s="5"/>
      <c r="H697" s="10"/>
      <c r="I697" s="5"/>
    </row>
    <row r="698" spans="1:9" ht="25.35" customHeight="1" x14ac:dyDescent="0.25">
      <c r="A698"/>
      <c r="C698" s="5"/>
      <c r="D698" s="3"/>
      <c r="E698" s="5"/>
      <c r="F698" s="5"/>
      <c r="G698" s="5"/>
      <c r="H698" s="10"/>
      <c r="I698" s="5"/>
    </row>
    <row r="699" spans="1:9" ht="25.35" customHeight="1" x14ac:dyDescent="0.25">
      <c r="A699"/>
      <c r="C699" s="5"/>
      <c r="D699" s="3"/>
      <c r="E699" s="5"/>
      <c r="F699" s="5"/>
      <c r="G699" s="5"/>
      <c r="H699" s="10"/>
      <c r="I699" s="5"/>
    </row>
    <row r="700" spans="1:9" ht="25.35" customHeight="1" x14ac:dyDescent="0.25">
      <c r="A700"/>
      <c r="C700" s="5"/>
      <c r="D700" s="3"/>
      <c r="E700" s="5"/>
      <c r="F700" s="5"/>
      <c r="G700" s="5"/>
      <c r="H700" s="10"/>
      <c r="I700" s="5"/>
    </row>
    <row r="701" spans="1:9" ht="25.35" customHeight="1" x14ac:dyDescent="0.25">
      <c r="A701"/>
      <c r="C701" s="5"/>
      <c r="D701" s="3"/>
      <c r="E701" s="5"/>
      <c r="F701" s="5"/>
      <c r="G701" s="5"/>
      <c r="H701" s="10"/>
      <c r="I701" s="5"/>
    </row>
    <row r="702" spans="1:9" ht="25.35" customHeight="1" x14ac:dyDescent="0.25">
      <c r="A702"/>
      <c r="C702" s="5"/>
      <c r="D702" s="3"/>
      <c r="E702" s="5"/>
      <c r="F702" s="5"/>
      <c r="G702" s="5"/>
      <c r="H702" s="10"/>
      <c r="I702" s="5"/>
    </row>
    <row r="703" spans="1:9" ht="25.35" customHeight="1" x14ac:dyDescent="0.25">
      <c r="A703"/>
      <c r="C703" s="5"/>
      <c r="D703" s="3"/>
      <c r="E703" s="5"/>
      <c r="F703" s="5"/>
      <c r="G703" s="5"/>
      <c r="H703" s="10"/>
      <c r="I703" s="5"/>
    </row>
    <row r="704" spans="1:9" ht="25.35" customHeight="1" x14ac:dyDescent="0.25">
      <c r="A704"/>
      <c r="C704" s="5"/>
      <c r="D704" s="3"/>
      <c r="E704" s="5"/>
      <c r="F704" s="5"/>
      <c r="G704" s="5"/>
      <c r="H704" s="10"/>
      <c r="I704" s="5"/>
    </row>
    <row r="705" spans="1:9" ht="25.35" customHeight="1" x14ac:dyDescent="0.25">
      <c r="A705"/>
      <c r="C705" s="5"/>
      <c r="D705" s="3"/>
      <c r="E705" s="5"/>
      <c r="F705" s="5"/>
      <c r="G705" s="5"/>
      <c r="H705" s="10"/>
      <c r="I705" s="5"/>
    </row>
    <row r="706" spans="1:9" ht="25.35" customHeight="1" x14ac:dyDescent="0.25">
      <c r="A706"/>
      <c r="C706" s="5"/>
      <c r="D706" s="3"/>
      <c r="E706" s="5"/>
      <c r="F706" s="5"/>
      <c r="G706" s="5"/>
      <c r="H706" s="10"/>
      <c r="I706" s="5"/>
    </row>
    <row r="707" spans="1:9" ht="25.35" customHeight="1" x14ac:dyDescent="0.25">
      <c r="A707"/>
      <c r="C707" s="5"/>
      <c r="D707" s="3"/>
      <c r="E707" s="5"/>
      <c r="F707" s="5"/>
      <c r="G707" s="5"/>
      <c r="H707" s="10"/>
      <c r="I707" s="5"/>
    </row>
    <row r="708" spans="1:9" ht="25.35" customHeight="1" x14ac:dyDescent="0.25">
      <c r="A708"/>
      <c r="C708" s="5"/>
      <c r="D708" s="3"/>
      <c r="E708" s="5"/>
      <c r="F708" s="5"/>
      <c r="G708" s="5"/>
      <c r="H708" s="10"/>
      <c r="I708" s="5"/>
    </row>
    <row r="709" spans="1:9" ht="25.35" customHeight="1" x14ac:dyDescent="0.25">
      <c r="A709"/>
      <c r="C709" s="5"/>
      <c r="D709" s="3"/>
      <c r="E709" s="5"/>
      <c r="F709" s="5"/>
      <c r="G709" s="5"/>
      <c r="H709" s="10"/>
      <c r="I709" s="5"/>
    </row>
    <row r="710" spans="1:9" ht="25.35" customHeight="1" x14ac:dyDescent="0.25">
      <c r="A710"/>
      <c r="C710" s="5"/>
      <c r="D710" s="3"/>
      <c r="E710" s="5"/>
      <c r="F710" s="5"/>
      <c r="G710" s="5"/>
      <c r="H710" s="10"/>
      <c r="I710" s="5"/>
    </row>
    <row r="711" spans="1:9" ht="25.35" customHeight="1" x14ac:dyDescent="0.25">
      <c r="A711"/>
      <c r="C711" s="5"/>
      <c r="D711" s="3"/>
      <c r="E711" s="5"/>
      <c r="F711" s="5"/>
      <c r="G711" s="5"/>
      <c r="H711" s="10"/>
      <c r="I711" s="5"/>
    </row>
    <row r="712" spans="1:9" ht="25.35" customHeight="1" x14ac:dyDescent="0.25">
      <c r="A712"/>
      <c r="C712" s="5"/>
      <c r="D712" s="3"/>
      <c r="E712" s="5"/>
      <c r="F712" s="5"/>
      <c r="G712" s="5"/>
      <c r="H712" s="10"/>
      <c r="I712" s="5"/>
    </row>
    <row r="713" spans="1:9" ht="25.35" customHeight="1" x14ac:dyDescent="0.25">
      <c r="A713"/>
      <c r="C713" s="5"/>
      <c r="D713" s="3"/>
      <c r="E713" s="5"/>
      <c r="F713" s="5"/>
      <c r="G713" s="5"/>
      <c r="H713" s="10"/>
      <c r="I713" s="5"/>
    </row>
    <row r="714" spans="1:9" ht="25.35" customHeight="1" x14ac:dyDescent="0.25">
      <c r="A714"/>
      <c r="C714" s="5"/>
      <c r="D714" s="3"/>
      <c r="E714" s="5"/>
      <c r="F714" s="5"/>
      <c r="G714" s="5"/>
      <c r="H714" s="10"/>
      <c r="I714" s="5"/>
    </row>
    <row r="715" spans="1:9" ht="25.35" customHeight="1" x14ac:dyDescent="0.25">
      <c r="A715"/>
      <c r="C715" s="5"/>
      <c r="D715" s="3"/>
      <c r="E715" s="5"/>
      <c r="F715" s="5"/>
      <c r="G715" s="5"/>
      <c r="H715" s="10"/>
      <c r="I715" s="5"/>
    </row>
    <row r="716" spans="1:9" ht="25.35" customHeight="1" x14ac:dyDescent="0.25">
      <c r="A716"/>
      <c r="C716" s="5"/>
      <c r="D716" s="3"/>
      <c r="E716" s="5"/>
      <c r="F716" s="5"/>
      <c r="G716" s="5"/>
      <c r="H716" s="10"/>
      <c r="I716" s="5"/>
    </row>
    <row r="717" spans="1:9" ht="25.35" customHeight="1" x14ac:dyDescent="0.25">
      <c r="A717"/>
      <c r="C717" s="5"/>
      <c r="D717" s="3"/>
      <c r="E717" s="5"/>
      <c r="F717" s="5"/>
      <c r="G717" s="5"/>
      <c r="H717" s="10"/>
      <c r="I717" s="5"/>
    </row>
    <row r="718" spans="1:9" ht="25.35" customHeight="1" x14ac:dyDescent="0.25">
      <c r="A718"/>
      <c r="C718" s="5"/>
      <c r="D718" s="3"/>
      <c r="E718" s="5"/>
      <c r="F718" s="5"/>
      <c r="G718" s="5"/>
      <c r="H718" s="10"/>
      <c r="I718" s="5"/>
    </row>
    <row r="719" spans="1:9" ht="25.35" customHeight="1" x14ac:dyDescent="0.25">
      <c r="A719"/>
      <c r="C719" s="5"/>
      <c r="D719" s="3"/>
      <c r="E719" s="5"/>
      <c r="F719" s="5"/>
      <c r="G719" s="5"/>
      <c r="H719" s="10"/>
      <c r="I719" s="5"/>
    </row>
    <row r="720" spans="1:9" ht="25.35" customHeight="1" x14ac:dyDescent="0.25">
      <c r="A720"/>
      <c r="C720" s="5"/>
      <c r="D720" s="3"/>
      <c r="E720" s="5"/>
      <c r="F720" s="5"/>
      <c r="G720" s="5"/>
      <c r="H720" s="10"/>
      <c r="I720" s="5"/>
    </row>
    <row r="721" spans="1:9" ht="25.35" customHeight="1" x14ac:dyDescent="0.25">
      <c r="A721"/>
      <c r="C721" s="5"/>
      <c r="D721" s="3"/>
      <c r="E721" s="5"/>
      <c r="F721" s="5"/>
      <c r="G721" s="5"/>
      <c r="H721" s="10"/>
      <c r="I721" s="5"/>
    </row>
    <row r="722" spans="1:9" ht="25.35" customHeight="1" x14ac:dyDescent="0.25">
      <c r="A722"/>
      <c r="C722" s="5"/>
      <c r="D722" s="3"/>
      <c r="E722" s="5"/>
      <c r="F722" s="5"/>
      <c r="G722" s="5"/>
      <c r="H722" s="10"/>
      <c r="I722" s="5"/>
    </row>
    <row r="723" spans="1:9" ht="25.35" customHeight="1" x14ac:dyDescent="0.25">
      <c r="A723"/>
      <c r="C723" s="5"/>
      <c r="D723" s="3"/>
      <c r="E723" s="5"/>
      <c r="F723" s="5"/>
      <c r="G723" s="5"/>
      <c r="H723" s="10"/>
      <c r="I723" s="5"/>
    </row>
    <row r="724" spans="1:9" ht="25.35" customHeight="1" x14ac:dyDescent="0.25">
      <c r="A724"/>
      <c r="C724" s="5"/>
      <c r="D724" s="3"/>
      <c r="E724" s="5"/>
      <c r="F724" s="5"/>
      <c r="G724" s="5"/>
      <c r="H724" s="10"/>
      <c r="I724" s="5"/>
    </row>
    <row r="725" spans="1:9" ht="25.35" customHeight="1" x14ac:dyDescent="0.25">
      <c r="A725"/>
      <c r="C725" s="5"/>
      <c r="D725" s="3"/>
      <c r="E725" s="5"/>
      <c r="F725" s="5"/>
      <c r="G725" s="5"/>
      <c r="H725" s="10"/>
      <c r="I725" s="5"/>
    </row>
    <row r="726" spans="1:9" ht="25.35" customHeight="1" x14ac:dyDescent="0.25">
      <c r="A726"/>
      <c r="C726" s="5"/>
      <c r="D726" s="3"/>
      <c r="E726" s="5"/>
      <c r="F726" s="5"/>
      <c r="G726" s="5"/>
      <c r="H726" s="10"/>
      <c r="I726" s="5"/>
    </row>
    <row r="727" spans="1:9" ht="25.35" customHeight="1" x14ac:dyDescent="0.25">
      <c r="A727"/>
      <c r="C727" s="5"/>
      <c r="D727" s="3"/>
      <c r="E727" s="5"/>
      <c r="F727" s="5"/>
      <c r="G727" s="5"/>
      <c r="H727" s="10"/>
      <c r="I727" s="5"/>
    </row>
    <row r="728" spans="1:9" ht="25.35" customHeight="1" x14ac:dyDescent="0.25">
      <c r="A728"/>
      <c r="C728" s="5"/>
      <c r="D728" s="3"/>
      <c r="E728" s="5"/>
      <c r="F728" s="5"/>
      <c r="G728" s="5"/>
      <c r="H728" s="10"/>
      <c r="I728" s="5"/>
    </row>
    <row r="729" spans="1:9" ht="25.35" customHeight="1" x14ac:dyDescent="0.25">
      <c r="A729"/>
      <c r="C729" s="5"/>
      <c r="D729" s="3"/>
      <c r="E729" s="5"/>
      <c r="F729" s="5"/>
      <c r="G729" s="5"/>
      <c r="H729" s="10"/>
      <c r="I729" s="5"/>
    </row>
    <row r="730" spans="1:9" ht="25.35" customHeight="1" x14ac:dyDescent="0.25">
      <c r="A730"/>
      <c r="C730" s="5"/>
      <c r="D730" s="3"/>
      <c r="E730" s="5"/>
      <c r="F730" s="5"/>
      <c r="G730" s="5"/>
      <c r="H730" s="10"/>
      <c r="I730" s="5"/>
    </row>
    <row r="731" spans="1:9" ht="25.35" customHeight="1" x14ac:dyDescent="0.25">
      <c r="A731"/>
      <c r="C731" s="5"/>
      <c r="D731" s="3"/>
      <c r="E731" s="5"/>
      <c r="F731" s="5"/>
      <c r="G731" s="5"/>
      <c r="H731" s="10"/>
      <c r="I731" s="5"/>
    </row>
    <row r="732" spans="1:9" ht="25.35" customHeight="1" x14ac:dyDescent="0.25">
      <c r="A732"/>
      <c r="C732" s="5"/>
      <c r="D732" s="3"/>
      <c r="E732" s="5"/>
      <c r="F732" s="5"/>
      <c r="G732" s="5"/>
      <c r="H732" s="10"/>
      <c r="I732" s="5"/>
    </row>
    <row r="733" spans="1:9" ht="25.35" customHeight="1" x14ac:dyDescent="0.25">
      <c r="A733"/>
      <c r="C733" s="5"/>
      <c r="D733" s="3"/>
      <c r="E733" s="5"/>
      <c r="F733" s="5"/>
      <c r="G733" s="5"/>
      <c r="H733" s="10"/>
      <c r="I733" s="5"/>
    </row>
    <row r="734" spans="1:9" ht="25.35" customHeight="1" x14ac:dyDescent="0.25">
      <c r="A734"/>
      <c r="C734" s="5"/>
      <c r="D734" s="3"/>
      <c r="E734" s="5"/>
      <c r="F734" s="5"/>
      <c r="G734" s="5"/>
      <c r="H734" s="10"/>
      <c r="I734" s="5"/>
    </row>
    <row r="735" spans="1:9" ht="25.35" customHeight="1" x14ac:dyDescent="0.25">
      <c r="A735"/>
      <c r="C735" s="5"/>
      <c r="D735" s="3"/>
      <c r="E735" s="5"/>
      <c r="F735" s="5"/>
      <c r="G735" s="5"/>
      <c r="H735" s="10"/>
      <c r="I735" s="5"/>
    </row>
    <row r="736" spans="1:9" ht="25.35" customHeight="1" x14ac:dyDescent="0.25">
      <c r="A736"/>
      <c r="C736" s="5"/>
      <c r="D736" s="3"/>
      <c r="E736" s="5"/>
      <c r="F736" s="5"/>
      <c r="G736" s="5"/>
      <c r="H736" s="10"/>
      <c r="I736" s="5"/>
    </row>
    <row r="737" spans="1:9" ht="25.35" customHeight="1" x14ac:dyDescent="0.25">
      <c r="A737"/>
      <c r="C737" s="5"/>
      <c r="D737" s="3"/>
      <c r="E737" s="5"/>
      <c r="F737" s="5"/>
      <c r="G737" s="5"/>
      <c r="H737" s="10"/>
      <c r="I737" s="5"/>
    </row>
    <row r="738" spans="1:9" ht="25.35" customHeight="1" x14ac:dyDescent="0.25">
      <c r="A738"/>
      <c r="C738" s="5"/>
      <c r="D738" s="3"/>
      <c r="E738" s="5"/>
      <c r="F738" s="5"/>
      <c r="G738" s="5"/>
      <c r="H738" s="10"/>
      <c r="I738" s="5"/>
    </row>
    <row r="739" spans="1:9" ht="25.35" customHeight="1" x14ac:dyDescent="0.25">
      <c r="A739"/>
      <c r="C739" s="5"/>
      <c r="D739" s="3"/>
      <c r="E739" s="5"/>
      <c r="F739" s="5"/>
      <c r="G739" s="5"/>
      <c r="H739" s="10"/>
      <c r="I739" s="5"/>
    </row>
    <row r="740" spans="1:9" ht="25.35" customHeight="1" x14ac:dyDescent="0.25">
      <c r="A740"/>
      <c r="C740" s="5"/>
      <c r="D740" s="3"/>
      <c r="E740" s="5"/>
      <c r="F740" s="5"/>
      <c r="G740" s="5"/>
      <c r="H740" s="10"/>
      <c r="I740" s="5"/>
    </row>
    <row r="741" spans="1:9" ht="25.35" customHeight="1" x14ac:dyDescent="0.25">
      <c r="A741"/>
      <c r="C741" s="5"/>
      <c r="D741" s="3"/>
      <c r="E741" s="5"/>
      <c r="F741" s="5"/>
      <c r="G741" s="5"/>
      <c r="H741" s="10"/>
      <c r="I741" s="5"/>
    </row>
    <row r="742" spans="1:9" ht="25.35" customHeight="1" x14ac:dyDescent="0.25">
      <c r="A742"/>
      <c r="C742" s="5"/>
      <c r="D742" s="3"/>
      <c r="E742" s="5"/>
      <c r="F742" s="5"/>
      <c r="G742" s="5"/>
      <c r="H742" s="10"/>
      <c r="I742" s="5"/>
    </row>
    <row r="743" spans="1:9" ht="25.35" customHeight="1" x14ac:dyDescent="0.25">
      <c r="A743"/>
      <c r="C743" s="5"/>
      <c r="D743" s="3"/>
      <c r="E743" s="5"/>
      <c r="F743" s="5"/>
      <c r="G743" s="5"/>
      <c r="H743" s="10"/>
      <c r="I743" s="5"/>
    </row>
    <row r="744" spans="1:9" ht="25.35" customHeight="1" x14ac:dyDescent="0.25">
      <c r="A744"/>
      <c r="C744" s="5"/>
      <c r="D744" s="3"/>
      <c r="E744" s="5"/>
      <c r="F744" s="5"/>
      <c r="G744" s="5"/>
      <c r="H744" s="10"/>
      <c r="I744" s="5"/>
    </row>
    <row r="745" spans="1:9" ht="25.35" customHeight="1" x14ac:dyDescent="0.25">
      <c r="A745"/>
      <c r="C745" s="5"/>
      <c r="D745" s="3"/>
      <c r="E745" s="5"/>
      <c r="F745" s="5"/>
      <c r="G745" s="5"/>
      <c r="H745" s="10"/>
      <c r="I745" s="5"/>
    </row>
    <row r="746" spans="1:9" ht="25.35" customHeight="1" x14ac:dyDescent="0.25">
      <c r="A746"/>
      <c r="C746" s="5"/>
      <c r="D746" s="3"/>
      <c r="E746" s="5"/>
      <c r="F746" s="5"/>
      <c r="G746" s="5"/>
      <c r="H746" s="10"/>
      <c r="I746" s="5"/>
    </row>
    <row r="747" spans="1:9" ht="25.35" customHeight="1" x14ac:dyDescent="0.25">
      <c r="A747"/>
      <c r="C747" s="5"/>
      <c r="D747" s="3"/>
      <c r="E747" s="5"/>
      <c r="F747" s="5"/>
      <c r="G747" s="5"/>
      <c r="H747" s="10"/>
      <c r="I747" s="5"/>
    </row>
    <row r="748" spans="1:9" ht="25.35" customHeight="1" x14ac:dyDescent="0.25">
      <c r="A748"/>
      <c r="C748" s="5"/>
      <c r="D748" s="3"/>
      <c r="E748" s="5"/>
      <c r="F748" s="5"/>
      <c r="G748" s="5"/>
      <c r="H748" s="10"/>
      <c r="I748" s="5"/>
    </row>
    <row r="749" spans="1:9" ht="25.35" customHeight="1" x14ac:dyDescent="0.25">
      <c r="A749"/>
      <c r="C749" s="5"/>
      <c r="D749" s="3"/>
      <c r="E749" s="5"/>
      <c r="F749" s="5"/>
      <c r="G749" s="5"/>
      <c r="H749" s="10"/>
      <c r="I749" s="5"/>
    </row>
    <row r="750" spans="1:9" ht="25.35" customHeight="1" x14ac:dyDescent="0.25">
      <c r="A750"/>
      <c r="C750" s="5"/>
      <c r="D750" s="3"/>
      <c r="E750" s="5"/>
      <c r="F750" s="5"/>
      <c r="G750" s="5"/>
      <c r="H750" s="10"/>
      <c r="I750" s="5"/>
    </row>
    <row r="751" spans="1:9" ht="25.35" customHeight="1" x14ac:dyDescent="0.25">
      <c r="A751"/>
      <c r="C751" s="5"/>
      <c r="D751" s="3"/>
      <c r="E751" s="5"/>
      <c r="F751" s="5"/>
      <c r="G751" s="5"/>
      <c r="H751" s="10"/>
      <c r="I751" s="5"/>
    </row>
    <row r="752" spans="1:9" ht="25.35" customHeight="1" x14ac:dyDescent="0.25">
      <c r="A752"/>
      <c r="C752" s="5"/>
      <c r="D752" s="3"/>
      <c r="E752" s="5"/>
      <c r="F752" s="5"/>
      <c r="G752" s="5"/>
      <c r="H752" s="10"/>
      <c r="I752" s="5"/>
    </row>
    <row r="753" spans="1:9" ht="25.35" customHeight="1" x14ac:dyDescent="0.25">
      <c r="A753"/>
      <c r="C753" s="5"/>
      <c r="D753" s="3"/>
      <c r="E753" s="5"/>
      <c r="F753" s="5"/>
      <c r="G753" s="5"/>
      <c r="H753" s="10"/>
      <c r="I753" s="5"/>
    </row>
    <row r="754" spans="1:9" ht="25.35" customHeight="1" x14ac:dyDescent="0.25">
      <c r="A754"/>
      <c r="C754" s="5"/>
      <c r="D754" s="3"/>
      <c r="E754" s="5"/>
      <c r="F754" s="5"/>
      <c r="G754" s="5"/>
      <c r="H754" s="10"/>
      <c r="I754" s="5"/>
    </row>
    <row r="755" spans="1:9" ht="25.35" customHeight="1" x14ac:dyDescent="0.25">
      <c r="A755"/>
      <c r="C755" s="5"/>
      <c r="D755" s="3"/>
      <c r="E755" s="5"/>
      <c r="F755" s="5"/>
      <c r="G755" s="5"/>
      <c r="H755" s="10"/>
      <c r="I755" s="5"/>
    </row>
    <row r="756" spans="1:9" ht="25.35" customHeight="1" x14ac:dyDescent="0.25">
      <c r="A756"/>
      <c r="C756" s="5"/>
      <c r="D756" s="3"/>
      <c r="E756" s="5"/>
      <c r="F756" s="5"/>
      <c r="G756" s="5"/>
      <c r="H756" s="10"/>
      <c r="I756" s="5"/>
    </row>
    <row r="757" spans="1:9" ht="25.35" customHeight="1" x14ac:dyDescent="0.25">
      <c r="A757"/>
      <c r="C757" s="5"/>
      <c r="D757" s="3"/>
      <c r="E757" s="5"/>
      <c r="F757" s="5"/>
      <c r="G757" s="5"/>
      <c r="H757" s="10"/>
      <c r="I757" s="5"/>
    </row>
    <row r="758" spans="1:9" ht="25.35" customHeight="1" x14ac:dyDescent="0.25">
      <c r="A758"/>
      <c r="C758" s="5"/>
      <c r="D758" s="3"/>
      <c r="E758" s="5"/>
      <c r="F758" s="5"/>
      <c r="G758" s="5"/>
      <c r="H758" s="10"/>
      <c r="I758" s="5"/>
    </row>
    <row r="759" spans="1:9" ht="25.35" customHeight="1" x14ac:dyDescent="0.25">
      <c r="A759"/>
      <c r="C759" s="5"/>
      <c r="D759" s="3"/>
      <c r="E759" s="5"/>
      <c r="F759" s="5"/>
      <c r="G759" s="5"/>
      <c r="H759" s="10"/>
      <c r="I759" s="5"/>
    </row>
    <row r="760" spans="1:9" ht="25.35" customHeight="1" x14ac:dyDescent="0.25">
      <c r="A760"/>
      <c r="C760" s="5"/>
      <c r="D760" s="3"/>
      <c r="E760" s="5"/>
      <c r="F760" s="5"/>
      <c r="G760" s="5"/>
      <c r="H760" s="10"/>
      <c r="I760" s="5"/>
    </row>
    <row r="761" spans="1:9" ht="25.35" customHeight="1" x14ac:dyDescent="0.25">
      <c r="A761"/>
      <c r="C761" s="5"/>
      <c r="D761" s="3"/>
      <c r="E761" s="5"/>
      <c r="F761" s="5"/>
      <c r="G761" s="5"/>
      <c r="H761" s="10"/>
      <c r="I761" s="5"/>
    </row>
    <row r="762" spans="1:9" ht="25.35" customHeight="1" x14ac:dyDescent="0.25">
      <c r="A762"/>
      <c r="C762" s="5"/>
      <c r="D762" s="3"/>
      <c r="E762" s="5"/>
      <c r="F762" s="5"/>
      <c r="G762" s="5"/>
      <c r="H762" s="10"/>
      <c r="I762" s="5"/>
    </row>
    <row r="763" spans="1:9" ht="25.35" customHeight="1" x14ac:dyDescent="0.25">
      <c r="A763"/>
      <c r="C763" s="5"/>
      <c r="D763" s="3"/>
      <c r="E763" s="5"/>
      <c r="F763" s="5"/>
      <c r="G763" s="5"/>
      <c r="H763" s="10"/>
      <c r="I763" s="5"/>
    </row>
    <row r="764" spans="1:9" ht="25.35" customHeight="1" x14ac:dyDescent="0.25">
      <c r="A764"/>
      <c r="C764" s="5"/>
      <c r="D764" s="3"/>
      <c r="E764" s="5"/>
      <c r="F764" s="5"/>
      <c r="G764" s="5"/>
      <c r="H764" s="10"/>
      <c r="I764" s="5"/>
    </row>
    <row r="765" spans="1:9" ht="25.35" customHeight="1" x14ac:dyDescent="0.25">
      <c r="A765"/>
      <c r="C765" s="5"/>
      <c r="D765" s="3"/>
      <c r="E765" s="5"/>
      <c r="F765" s="5"/>
      <c r="G765" s="5"/>
      <c r="H765" s="10"/>
      <c r="I765" s="5"/>
    </row>
    <row r="766" spans="1:9" ht="25.35" customHeight="1" x14ac:dyDescent="0.25">
      <c r="A766"/>
      <c r="C766" s="5"/>
      <c r="D766" s="3"/>
      <c r="E766" s="5"/>
      <c r="F766" s="5"/>
      <c r="G766" s="5"/>
      <c r="H766" s="10"/>
      <c r="I766" s="5"/>
    </row>
    <row r="767" spans="1:9" ht="25.35" customHeight="1" x14ac:dyDescent="0.25">
      <c r="A767"/>
      <c r="C767" s="5"/>
      <c r="D767" s="3"/>
      <c r="E767" s="5"/>
      <c r="F767" s="5"/>
      <c r="G767" s="5"/>
      <c r="H767" s="10"/>
      <c r="I767" s="5"/>
    </row>
    <row r="768" spans="1:9" ht="25.35" customHeight="1" x14ac:dyDescent="0.25">
      <c r="A768"/>
      <c r="C768" s="5"/>
      <c r="D768" s="3"/>
      <c r="E768" s="5"/>
      <c r="F768" s="5"/>
      <c r="G768" s="5"/>
      <c r="H768" s="10"/>
      <c r="I768" s="5"/>
    </row>
    <row r="769" spans="1:9" ht="25.35" customHeight="1" x14ac:dyDescent="0.25">
      <c r="A769"/>
      <c r="C769" s="5"/>
      <c r="D769" s="3"/>
      <c r="E769" s="5"/>
      <c r="F769" s="5"/>
      <c r="G769" s="5"/>
      <c r="H769" s="10"/>
      <c r="I769" s="5"/>
    </row>
    <row r="770" spans="1:9" ht="25.35" customHeight="1" x14ac:dyDescent="0.25">
      <c r="A770"/>
      <c r="C770" s="5"/>
      <c r="D770" s="3"/>
      <c r="E770" s="5"/>
      <c r="F770" s="5"/>
      <c r="G770" s="5"/>
      <c r="H770" s="10"/>
      <c r="I770" s="5"/>
    </row>
    <row r="771" spans="1:9" ht="25.35" customHeight="1" x14ac:dyDescent="0.25">
      <c r="A771"/>
      <c r="C771" s="5"/>
      <c r="D771" s="3"/>
      <c r="E771" s="5"/>
      <c r="F771" s="5"/>
      <c r="G771" s="5"/>
      <c r="H771" s="10"/>
      <c r="I771" s="5"/>
    </row>
    <row r="772" spans="1:9" ht="25.35" customHeight="1" x14ac:dyDescent="0.25">
      <c r="A772"/>
      <c r="C772" s="5"/>
      <c r="D772" s="3"/>
      <c r="E772" s="5"/>
      <c r="F772" s="5"/>
      <c r="G772" s="5"/>
      <c r="H772" s="10"/>
      <c r="I772" s="5"/>
    </row>
    <row r="773" spans="1:9" ht="25.35" customHeight="1" x14ac:dyDescent="0.25">
      <c r="A773"/>
      <c r="C773" s="5"/>
      <c r="D773" s="3"/>
      <c r="E773" s="5"/>
      <c r="F773" s="5"/>
      <c r="G773" s="5"/>
      <c r="H773" s="10"/>
      <c r="I773" s="5"/>
    </row>
    <row r="774" spans="1:9" ht="25.35" customHeight="1" x14ac:dyDescent="0.25">
      <c r="A774"/>
      <c r="C774" s="5"/>
      <c r="D774" s="3"/>
      <c r="E774" s="5"/>
      <c r="F774" s="5"/>
      <c r="G774" s="5"/>
      <c r="H774" s="10"/>
      <c r="I774" s="5"/>
    </row>
    <row r="775" spans="1:9" ht="25.35" customHeight="1" x14ac:dyDescent="0.25">
      <c r="A775"/>
      <c r="C775" s="5"/>
      <c r="D775" s="3"/>
      <c r="E775" s="5"/>
      <c r="F775" s="5"/>
      <c r="G775" s="5"/>
      <c r="H775" s="10"/>
      <c r="I775" s="5"/>
    </row>
    <row r="776" spans="1:9" ht="25.35" customHeight="1" x14ac:dyDescent="0.25">
      <c r="A776"/>
      <c r="C776" s="5"/>
      <c r="D776" s="3"/>
      <c r="E776" s="5"/>
      <c r="F776" s="5"/>
      <c r="G776" s="5"/>
      <c r="H776" s="10"/>
      <c r="I776" s="5"/>
    </row>
    <row r="777" spans="1:9" ht="25.35" customHeight="1" x14ac:dyDescent="0.25">
      <c r="A777"/>
      <c r="C777" s="5"/>
      <c r="D777" s="3"/>
      <c r="E777" s="5"/>
      <c r="F777" s="5"/>
      <c r="G777" s="5"/>
      <c r="H777" s="10"/>
      <c r="I777" s="5"/>
    </row>
    <row r="778" spans="1:9" ht="25.35" customHeight="1" x14ac:dyDescent="0.25">
      <c r="A778"/>
      <c r="C778" s="5"/>
      <c r="D778" s="3"/>
      <c r="E778" s="5"/>
      <c r="F778" s="5"/>
      <c r="G778" s="5"/>
      <c r="H778" s="10"/>
      <c r="I778" s="5"/>
    </row>
    <row r="779" spans="1:9" ht="25.35" customHeight="1" x14ac:dyDescent="0.25">
      <c r="A779"/>
      <c r="C779" s="5"/>
      <c r="D779" s="3"/>
      <c r="E779" s="5"/>
      <c r="F779" s="5"/>
      <c r="G779" s="5"/>
      <c r="H779" s="10"/>
      <c r="I779" s="5"/>
    </row>
    <row r="780" spans="1:9" ht="25.35" customHeight="1" x14ac:dyDescent="0.25">
      <c r="A780"/>
      <c r="C780" s="5"/>
      <c r="D780" s="3"/>
      <c r="E780" s="5"/>
      <c r="F780" s="5"/>
      <c r="G780" s="5"/>
      <c r="H780" s="10"/>
      <c r="I780" s="5"/>
    </row>
    <row r="781" spans="1:9" ht="25.35" customHeight="1" x14ac:dyDescent="0.25">
      <c r="A781"/>
      <c r="C781" s="5"/>
      <c r="D781" s="3"/>
      <c r="E781" s="5"/>
      <c r="F781" s="5"/>
      <c r="G781" s="5"/>
      <c r="H781" s="10"/>
      <c r="I781" s="5"/>
    </row>
    <row r="782" spans="1:9" ht="25.35" customHeight="1" x14ac:dyDescent="0.25">
      <c r="A782"/>
      <c r="C782" s="5"/>
      <c r="D782" s="3"/>
      <c r="E782" s="5"/>
      <c r="F782" s="5"/>
      <c r="G782" s="5"/>
      <c r="H782" s="10"/>
      <c r="I782" s="5"/>
    </row>
    <row r="783" spans="1:9" ht="25.35" customHeight="1" x14ac:dyDescent="0.25">
      <c r="A783"/>
      <c r="C783" s="5"/>
      <c r="D783" s="3"/>
      <c r="E783" s="5"/>
      <c r="F783" s="5"/>
      <c r="G783" s="5"/>
      <c r="H783" s="10"/>
      <c r="I783" s="5"/>
    </row>
    <row r="784" spans="1:9" ht="25.35" customHeight="1" x14ac:dyDescent="0.25">
      <c r="A784"/>
      <c r="C784" s="5"/>
      <c r="D784" s="3"/>
      <c r="E784" s="5"/>
      <c r="F784" s="5"/>
      <c r="G784" s="5"/>
      <c r="H784" s="10"/>
      <c r="I784" s="5"/>
    </row>
    <row r="785" spans="1:9" ht="25.35" customHeight="1" x14ac:dyDescent="0.25">
      <c r="A785"/>
      <c r="C785" s="5"/>
      <c r="D785" s="3"/>
      <c r="E785" s="5"/>
      <c r="F785" s="5"/>
      <c r="G785" s="5"/>
      <c r="H785" s="10"/>
      <c r="I785" s="5"/>
    </row>
    <row r="786" spans="1:9" ht="25.35" customHeight="1" x14ac:dyDescent="0.25">
      <c r="A786"/>
      <c r="C786" s="5"/>
      <c r="D786" s="3"/>
      <c r="E786" s="5"/>
      <c r="F786" s="5"/>
      <c r="G786" s="5"/>
      <c r="H786" s="10"/>
      <c r="I786" s="5"/>
    </row>
    <row r="787" spans="1:9" ht="25.35" customHeight="1" x14ac:dyDescent="0.25">
      <c r="A787"/>
      <c r="C787" s="5"/>
      <c r="D787" s="3"/>
      <c r="E787" s="5"/>
      <c r="F787" s="5"/>
      <c r="G787" s="5"/>
      <c r="H787" s="10"/>
      <c r="I787" s="5"/>
    </row>
    <row r="788" spans="1:9" ht="25.35" customHeight="1" x14ac:dyDescent="0.25">
      <c r="A788"/>
      <c r="C788" s="5"/>
      <c r="D788" s="3"/>
      <c r="E788" s="5"/>
      <c r="F788" s="5"/>
      <c r="G788" s="5"/>
      <c r="H788" s="10"/>
      <c r="I788" s="5"/>
    </row>
    <row r="789" spans="1:9" ht="25.35" customHeight="1" x14ac:dyDescent="0.25">
      <c r="A789"/>
      <c r="C789" s="5"/>
      <c r="D789" s="3"/>
      <c r="E789" s="5"/>
      <c r="F789" s="5"/>
      <c r="G789" s="5"/>
      <c r="H789" s="10"/>
      <c r="I789" s="5"/>
    </row>
    <row r="790" spans="1:9" ht="25.35" customHeight="1" x14ac:dyDescent="0.25">
      <c r="A790"/>
      <c r="C790" s="5"/>
      <c r="D790" s="3"/>
      <c r="E790" s="5"/>
      <c r="F790" s="5"/>
      <c r="G790" s="5"/>
      <c r="H790" s="10"/>
      <c r="I790" s="5"/>
    </row>
    <row r="791" spans="1:9" ht="25.35" customHeight="1" x14ac:dyDescent="0.25">
      <c r="A791"/>
      <c r="C791" s="5"/>
      <c r="D791" s="3"/>
      <c r="E791" s="5"/>
      <c r="F791" s="5"/>
      <c r="G791" s="5"/>
      <c r="H791" s="10"/>
      <c r="I791" s="5"/>
    </row>
    <row r="792" spans="1:9" ht="25.35" customHeight="1" x14ac:dyDescent="0.25">
      <c r="A792"/>
      <c r="C792" s="5"/>
      <c r="D792" s="3"/>
      <c r="E792" s="5"/>
      <c r="F792" s="5"/>
      <c r="G792" s="5"/>
      <c r="H792" s="10"/>
      <c r="I792" s="5"/>
    </row>
    <row r="793" spans="1:9" ht="25.35" customHeight="1" x14ac:dyDescent="0.25">
      <c r="A793"/>
      <c r="C793" s="5"/>
      <c r="D793" s="3"/>
      <c r="E793" s="5"/>
      <c r="F793" s="5"/>
      <c r="G793" s="5"/>
      <c r="H793" s="10"/>
      <c r="I793" s="5"/>
    </row>
    <row r="794" spans="1:9" ht="25.35" customHeight="1" x14ac:dyDescent="0.25">
      <c r="A794"/>
      <c r="C794" s="5"/>
      <c r="D794" s="3"/>
      <c r="E794" s="5"/>
      <c r="F794" s="5"/>
      <c r="G794" s="5"/>
      <c r="H794" s="10"/>
      <c r="I794" s="5"/>
    </row>
    <row r="795" spans="1:9" ht="25.35" customHeight="1" x14ac:dyDescent="0.25">
      <c r="A795"/>
      <c r="C795" s="5"/>
      <c r="D795" s="3"/>
      <c r="E795" s="5"/>
      <c r="F795" s="5"/>
      <c r="G795" s="5"/>
      <c r="H795" s="10"/>
      <c r="I795" s="5"/>
    </row>
    <row r="796" spans="1:9" ht="25.35" customHeight="1" x14ac:dyDescent="0.25">
      <c r="A796"/>
      <c r="C796" s="5"/>
      <c r="D796" s="3"/>
      <c r="E796" s="5"/>
      <c r="F796" s="5"/>
      <c r="G796" s="5"/>
      <c r="H796" s="10"/>
      <c r="I796" s="5"/>
    </row>
    <row r="797" spans="1:9" ht="25.35" customHeight="1" x14ac:dyDescent="0.25">
      <c r="A797"/>
      <c r="C797" s="5"/>
      <c r="D797" s="3"/>
      <c r="E797" s="5"/>
      <c r="F797" s="5"/>
      <c r="G797" s="5"/>
      <c r="H797" s="10"/>
      <c r="I797" s="5"/>
    </row>
    <row r="798" spans="1:9" ht="25.35" customHeight="1" x14ac:dyDescent="0.25">
      <c r="A798"/>
      <c r="C798" s="5"/>
      <c r="D798" s="3"/>
      <c r="E798" s="5"/>
      <c r="F798" s="5"/>
      <c r="G798" s="5"/>
      <c r="H798" s="10"/>
      <c r="I798" s="5"/>
    </row>
    <row r="799" spans="1:9" ht="25.35" customHeight="1" x14ac:dyDescent="0.25">
      <c r="A799"/>
      <c r="C799" s="5"/>
      <c r="D799" s="3"/>
      <c r="E799" s="5"/>
      <c r="F799" s="5"/>
      <c r="G799" s="5"/>
      <c r="H799" s="10"/>
      <c r="I799" s="5"/>
    </row>
    <row r="800" spans="1:9" ht="25.35" customHeight="1" x14ac:dyDescent="0.25">
      <c r="A800"/>
      <c r="C800" s="5"/>
      <c r="D800" s="3"/>
      <c r="E800" s="5"/>
      <c r="F800" s="5"/>
      <c r="G800" s="5"/>
      <c r="H800" s="10"/>
      <c r="I800" s="5"/>
    </row>
    <row r="801" spans="1:9" ht="25.35" customHeight="1" x14ac:dyDescent="0.25">
      <c r="A801"/>
      <c r="C801" s="5"/>
      <c r="D801" s="3"/>
      <c r="E801" s="5"/>
      <c r="F801" s="5"/>
      <c r="G801" s="5"/>
      <c r="H801" s="10"/>
      <c r="I801" s="5"/>
    </row>
    <row r="802" spans="1:9" ht="25.35" customHeight="1" x14ac:dyDescent="0.25">
      <c r="A802"/>
      <c r="C802" s="5"/>
      <c r="D802" s="3"/>
      <c r="E802" s="5"/>
      <c r="F802" s="5"/>
      <c r="G802" s="5"/>
      <c r="H802" s="10"/>
      <c r="I802" s="5"/>
    </row>
    <row r="803" spans="1:9" ht="25.35" customHeight="1" x14ac:dyDescent="0.25">
      <c r="A803"/>
      <c r="C803" s="5"/>
      <c r="D803" s="3"/>
      <c r="E803" s="5"/>
      <c r="F803" s="5"/>
      <c r="G803" s="5"/>
      <c r="H803" s="10"/>
      <c r="I803" s="5"/>
    </row>
    <row r="804" spans="1:9" ht="25.35" customHeight="1" x14ac:dyDescent="0.25">
      <c r="A804"/>
      <c r="C804" s="5"/>
      <c r="D804" s="3"/>
      <c r="E804" s="5"/>
      <c r="F804" s="5"/>
      <c r="G804" s="5"/>
      <c r="H804" s="10"/>
      <c r="I804" s="5"/>
    </row>
    <row r="805" spans="1:9" ht="25.35" customHeight="1" x14ac:dyDescent="0.25">
      <c r="A805"/>
      <c r="C805" s="5"/>
      <c r="D805" s="3"/>
      <c r="E805" s="5"/>
      <c r="F805" s="5"/>
      <c r="G805" s="5"/>
      <c r="H805" s="10"/>
      <c r="I805" s="5"/>
    </row>
    <row r="806" spans="1:9" ht="25.35" customHeight="1" x14ac:dyDescent="0.25">
      <c r="A806"/>
      <c r="C806" s="5"/>
      <c r="D806" s="3"/>
      <c r="E806" s="5"/>
      <c r="F806" s="5"/>
      <c r="G806" s="5"/>
      <c r="H806" s="10"/>
      <c r="I806" s="5"/>
    </row>
    <row r="807" spans="1:9" ht="25.35" customHeight="1" x14ac:dyDescent="0.25">
      <c r="A807"/>
      <c r="C807" s="5"/>
      <c r="D807" s="3"/>
      <c r="E807" s="5"/>
      <c r="F807" s="5"/>
      <c r="G807" s="5"/>
      <c r="H807" s="10"/>
      <c r="I807" s="5"/>
    </row>
    <row r="808" spans="1:9" ht="25.35" customHeight="1" x14ac:dyDescent="0.25">
      <c r="A808"/>
      <c r="C808" s="5"/>
      <c r="D808" s="3"/>
      <c r="E808" s="5"/>
      <c r="F808" s="5"/>
      <c r="G808" s="5"/>
      <c r="H808" s="10"/>
      <c r="I808" s="5"/>
    </row>
    <row r="809" spans="1:9" ht="25.35" customHeight="1" x14ac:dyDescent="0.25">
      <c r="A809"/>
      <c r="C809" s="5"/>
      <c r="D809" s="3"/>
      <c r="E809" s="5"/>
      <c r="F809" s="5"/>
      <c r="G809" s="5"/>
      <c r="H809" s="10"/>
      <c r="I809" s="5"/>
    </row>
    <row r="810" spans="1:9" ht="25.35" customHeight="1" x14ac:dyDescent="0.25">
      <c r="A810"/>
      <c r="C810" s="5"/>
      <c r="D810" s="3"/>
      <c r="E810" s="5"/>
      <c r="F810" s="5"/>
      <c r="G810" s="5"/>
      <c r="H810" s="10"/>
      <c r="I810" s="5"/>
    </row>
    <row r="811" spans="1:9" ht="25.35" customHeight="1" x14ac:dyDescent="0.25">
      <c r="A811"/>
      <c r="C811" s="5"/>
      <c r="D811" s="3"/>
      <c r="E811" s="5"/>
      <c r="F811" s="5"/>
      <c r="G811" s="5"/>
      <c r="H811" s="10"/>
      <c r="I811" s="5"/>
    </row>
    <row r="812" spans="1:9" ht="25.35" customHeight="1" x14ac:dyDescent="0.25">
      <c r="A812"/>
      <c r="C812" s="5"/>
      <c r="D812" s="3"/>
      <c r="E812" s="5"/>
      <c r="F812" s="5"/>
      <c r="G812" s="5"/>
      <c r="H812" s="10"/>
      <c r="I812" s="5"/>
    </row>
    <row r="813" spans="1:9" ht="25.35" customHeight="1" x14ac:dyDescent="0.25">
      <c r="A813"/>
      <c r="C813" s="5"/>
      <c r="D813" s="3"/>
      <c r="E813" s="5"/>
      <c r="F813" s="5"/>
      <c r="G813" s="5"/>
      <c r="H813" s="10"/>
      <c r="I813" s="5"/>
    </row>
    <row r="814" spans="1:9" ht="25.35" customHeight="1" x14ac:dyDescent="0.25">
      <c r="A814"/>
      <c r="C814" s="5"/>
      <c r="D814" s="3"/>
      <c r="E814" s="5"/>
      <c r="F814" s="5"/>
      <c r="G814" s="5"/>
      <c r="H814" s="10"/>
      <c r="I814" s="5"/>
    </row>
    <row r="815" spans="1:9" ht="25.35" customHeight="1" x14ac:dyDescent="0.25">
      <c r="A815"/>
      <c r="C815" s="5"/>
      <c r="D815" s="3"/>
      <c r="E815" s="5"/>
      <c r="F815" s="5"/>
      <c r="G815" s="5"/>
      <c r="H815" s="10"/>
      <c r="I815" s="5"/>
    </row>
    <row r="816" spans="1:9" ht="25.35" customHeight="1" x14ac:dyDescent="0.25">
      <c r="A816"/>
      <c r="C816" s="5"/>
      <c r="D816" s="3"/>
      <c r="E816" s="5"/>
      <c r="F816" s="5"/>
      <c r="G816" s="5"/>
      <c r="H816" s="10"/>
      <c r="I816" s="5"/>
    </row>
    <row r="817" spans="1:9" ht="25.35" customHeight="1" x14ac:dyDescent="0.25">
      <c r="A817"/>
      <c r="C817" s="5"/>
      <c r="D817" s="3"/>
      <c r="E817" s="5"/>
      <c r="F817" s="5"/>
      <c r="G817" s="5"/>
      <c r="H817" s="10"/>
      <c r="I817" s="5"/>
    </row>
    <row r="818" spans="1:9" ht="25.35" customHeight="1" x14ac:dyDescent="0.25">
      <c r="A818"/>
      <c r="C818" s="5"/>
      <c r="D818" s="3"/>
      <c r="E818" s="5"/>
      <c r="F818" s="5"/>
      <c r="G818" s="5"/>
      <c r="H818" s="10"/>
      <c r="I818" s="5"/>
    </row>
    <row r="819" spans="1:9" ht="25.35" customHeight="1" x14ac:dyDescent="0.25">
      <c r="A819"/>
      <c r="C819" s="5"/>
      <c r="D819" s="3"/>
      <c r="E819" s="5"/>
      <c r="F819" s="5"/>
      <c r="G819" s="5"/>
      <c r="H819" s="10"/>
      <c r="I819" s="5"/>
    </row>
    <row r="820" spans="1:9" ht="25.35" customHeight="1" x14ac:dyDescent="0.25">
      <c r="A820"/>
      <c r="C820" s="5"/>
      <c r="D820" s="3"/>
      <c r="E820" s="5"/>
      <c r="F820" s="5"/>
      <c r="G820" s="5"/>
      <c r="H820" s="10"/>
      <c r="I820" s="5"/>
    </row>
    <row r="821" spans="1:9" ht="25.35" customHeight="1" x14ac:dyDescent="0.25">
      <c r="A821"/>
      <c r="C821" s="5"/>
      <c r="D821" s="3"/>
      <c r="E821" s="5"/>
      <c r="F821" s="5"/>
      <c r="G821" s="5"/>
      <c r="H821" s="10"/>
      <c r="I821" s="5"/>
    </row>
    <row r="822" spans="1:9" ht="25.35" customHeight="1" x14ac:dyDescent="0.25">
      <c r="A822"/>
      <c r="C822" s="5"/>
      <c r="D822" s="3"/>
      <c r="E822" s="5"/>
      <c r="F822" s="5"/>
      <c r="G822" s="5"/>
      <c r="H822" s="10"/>
      <c r="I822" s="5"/>
    </row>
    <row r="823" spans="1:9" ht="25.35" customHeight="1" x14ac:dyDescent="0.25">
      <c r="A823"/>
      <c r="C823" s="5"/>
      <c r="D823" s="3"/>
      <c r="E823" s="5"/>
      <c r="F823" s="5"/>
      <c r="G823" s="5"/>
      <c r="H823" s="10"/>
      <c r="I823" s="5"/>
    </row>
    <row r="824" spans="1:9" ht="25.35" customHeight="1" x14ac:dyDescent="0.25">
      <c r="A824"/>
      <c r="C824" s="5"/>
      <c r="D824" s="3"/>
      <c r="E824" s="5"/>
      <c r="F824" s="5"/>
      <c r="G824" s="5"/>
      <c r="H824" s="10"/>
      <c r="I824" s="5"/>
    </row>
    <row r="825" spans="1:9" ht="25.35" customHeight="1" x14ac:dyDescent="0.25">
      <c r="A825"/>
      <c r="C825" s="5"/>
      <c r="D825" s="3"/>
      <c r="E825" s="5"/>
      <c r="F825" s="5"/>
      <c r="G825" s="5"/>
      <c r="H825" s="10"/>
      <c r="I825" s="5"/>
    </row>
    <row r="826" spans="1:9" ht="25.35" customHeight="1" x14ac:dyDescent="0.25">
      <c r="A826"/>
      <c r="C826" s="5"/>
      <c r="D826" s="3"/>
      <c r="E826" s="5"/>
      <c r="F826" s="5"/>
      <c r="G826" s="5"/>
      <c r="H826" s="10"/>
      <c r="I826" s="5"/>
    </row>
    <row r="827" spans="1:9" ht="25.35" customHeight="1" x14ac:dyDescent="0.25">
      <c r="A827"/>
      <c r="C827" s="5"/>
      <c r="D827" s="3"/>
      <c r="E827" s="5"/>
      <c r="F827" s="5"/>
      <c r="G827" s="5"/>
      <c r="H827" s="10"/>
      <c r="I827" s="5"/>
    </row>
    <row r="828" spans="1:9" ht="25.35" customHeight="1" x14ac:dyDescent="0.25">
      <c r="A828"/>
      <c r="C828" s="5"/>
      <c r="D828" s="3"/>
      <c r="E828" s="5"/>
      <c r="F828" s="5"/>
      <c r="G828" s="5"/>
      <c r="H828" s="10"/>
      <c r="I828" s="5"/>
    </row>
    <row r="829" spans="1:9" ht="25.35" customHeight="1" x14ac:dyDescent="0.25">
      <c r="A829"/>
      <c r="C829" s="5"/>
      <c r="D829" s="3"/>
      <c r="E829" s="5"/>
      <c r="F829" s="5"/>
      <c r="G829" s="5"/>
      <c r="H829" s="10"/>
      <c r="I829" s="5"/>
    </row>
    <row r="830" spans="1:9" ht="25.35" customHeight="1" x14ac:dyDescent="0.25">
      <c r="A830"/>
      <c r="C830" s="5"/>
      <c r="D830" s="3"/>
      <c r="E830" s="5"/>
      <c r="F830" s="5"/>
      <c r="G830" s="5"/>
      <c r="H830" s="10"/>
      <c r="I830" s="5"/>
    </row>
    <row r="831" spans="1:9" ht="25.35" customHeight="1" x14ac:dyDescent="0.25">
      <c r="A831"/>
      <c r="C831" s="5"/>
      <c r="D831" s="3"/>
      <c r="E831" s="5"/>
      <c r="F831" s="5"/>
      <c r="G831" s="5"/>
      <c r="H831" s="10"/>
      <c r="I831" s="5"/>
    </row>
    <row r="832" spans="1:9" ht="25.35" customHeight="1" x14ac:dyDescent="0.25">
      <c r="A832"/>
      <c r="C832" s="5"/>
      <c r="D832" s="3"/>
      <c r="E832" s="5"/>
      <c r="F832" s="5"/>
      <c r="G832" s="5"/>
      <c r="H832" s="10"/>
      <c r="I832" s="5"/>
    </row>
    <row r="833" spans="1:9" ht="25.35" customHeight="1" x14ac:dyDescent="0.25">
      <c r="A833"/>
      <c r="C833" s="5"/>
      <c r="D833" s="3"/>
      <c r="E833" s="5"/>
      <c r="F833" s="5"/>
      <c r="G833" s="5"/>
      <c r="H833" s="10"/>
      <c r="I833" s="5"/>
    </row>
    <row r="834" spans="1:9" ht="25.35" customHeight="1" x14ac:dyDescent="0.25">
      <c r="A834"/>
      <c r="C834" s="5"/>
      <c r="D834" s="3"/>
      <c r="E834" s="5"/>
      <c r="F834" s="5"/>
      <c r="G834" s="5"/>
      <c r="H834" s="10"/>
      <c r="I834" s="5"/>
    </row>
    <row r="835" spans="1:9" ht="25.35" customHeight="1" x14ac:dyDescent="0.25">
      <c r="A835"/>
      <c r="C835" s="5"/>
      <c r="D835" s="3"/>
      <c r="E835" s="5"/>
      <c r="F835" s="5"/>
      <c r="G835" s="5"/>
      <c r="H835" s="10"/>
      <c r="I835" s="5"/>
    </row>
    <row r="836" spans="1:9" ht="25.35" customHeight="1" x14ac:dyDescent="0.25">
      <c r="A836"/>
      <c r="C836" s="5"/>
      <c r="D836" s="3"/>
      <c r="E836" s="5"/>
      <c r="F836" s="5"/>
      <c r="G836" s="5"/>
      <c r="H836" s="10"/>
      <c r="I836" s="5"/>
    </row>
    <row r="837" spans="1:9" ht="25.35" customHeight="1" x14ac:dyDescent="0.25">
      <c r="A837"/>
      <c r="C837" s="5"/>
      <c r="D837" s="3"/>
      <c r="E837" s="5"/>
      <c r="F837" s="5"/>
      <c r="G837" s="5"/>
      <c r="H837" s="10"/>
      <c r="I837" s="5"/>
    </row>
    <row r="838" spans="1:9" ht="25.35" customHeight="1" x14ac:dyDescent="0.25">
      <c r="A838"/>
      <c r="C838" s="5"/>
      <c r="D838" s="3"/>
      <c r="E838" s="5"/>
      <c r="F838" s="5"/>
      <c r="G838" s="5"/>
      <c r="H838" s="10"/>
      <c r="I838" s="5"/>
    </row>
    <row r="839" spans="1:9" ht="25.35" customHeight="1" x14ac:dyDescent="0.25">
      <c r="A839"/>
      <c r="C839" s="5"/>
      <c r="D839" s="3"/>
      <c r="E839" s="5"/>
      <c r="F839" s="5"/>
      <c r="G839" s="5"/>
      <c r="H839" s="10"/>
      <c r="I839" s="5"/>
    </row>
    <row r="840" spans="1:9" ht="25.35" customHeight="1" x14ac:dyDescent="0.25">
      <c r="A840"/>
      <c r="C840" s="5"/>
      <c r="D840" s="3"/>
      <c r="E840" s="5"/>
      <c r="F840" s="5"/>
      <c r="G840" s="5"/>
      <c r="H840" s="10"/>
      <c r="I840" s="5"/>
    </row>
    <row r="841" spans="1:9" ht="25.35" customHeight="1" x14ac:dyDescent="0.25">
      <c r="A841"/>
      <c r="C841" s="5"/>
      <c r="D841" s="3"/>
      <c r="E841" s="5"/>
      <c r="F841" s="5"/>
      <c r="G841" s="5"/>
      <c r="H841" s="10"/>
      <c r="I841" s="5"/>
    </row>
    <row r="842" spans="1:9" ht="25.35" customHeight="1" x14ac:dyDescent="0.25">
      <c r="A842"/>
      <c r="C842" s="5"/>
      <c r="D842" s="3"/>
      <c r="E842" s="5"/>
      <c r="F842" s="5"/>
      <c r="G842" s="5"/>
      <c r="H842" s="10"/>
      <c r="I842" s="5"/>
    </row>
    <row r="843" spans="1:9" ht="25.35" customHeight="1" x14ac:dyDescent="0.25">
      <c r="A843"/>
      <c r="C843" s="5"/>
      <c r="D843" s="3"/>
      <c r="E843" s="5"/>
      <c r="F843" s="5"/>
      <c r="G843" s="5"/>
      <c r="H843" s="10"/>
      <c r="I843" s="5"/>
    </row>
    <row r="844" spans="1:9" ht="25.35" customHeight="1" x14ac:dyDescent="0.25">
      <c r="A844"/>
      <c r="C844" s="5"/>
      <c r="D844" s="3"/>
      <c r="E844" s="5"/>
      <c r="F844" s="5"/>
      <c r="G844" s="5"/>
      <c r="H844" s="10"/>
      <c r="I844" s="5"/>
    </row>
    <row r="845" spans="1:9" ht="25.35" customHeight="1" x14ac:dyDescent="0.25">
      <c r="A845"/>
      <c r="C845" s="5"/>
      <c r="D845" s="3"/>
      <c r="E845" s="5"/>
      <c r="F845" s="5"/>
      <c r="G845" s="5"/>
      <c r="H845" s="10"/>
      <c r="I845" s="5"/>
    </row>
    <row r="846" spans="1:9" ht="25.35" customHeight="1" x14ac:dyDescent="0.25">
      <c r="A846"/>
      <c r="C846" s="5"/>
      <c r="D846" s="3"/>
      <c r="E846" s="5"/>
      <c r="F846" s="5"/>
      <c r="G846" s="5"/>
      <c r="H846" s="10"/>
      <c r="I846" s="5"/>
    </row>
    <row r="847" spans="1:9" ht="25.35" customHeight="1" x14ac:dyDescent="0.25">
      <c r="A847"/>
      <c r="C847" s="5"/>
      <c r="D847" s="3"/>
      <c r="E847" s="5"/>
      <c r="F847" s="5"/>
      <c r="G847" s="5"/>
      <c r="H847" s="10"/>
      <c r="I847" s="5"/>
    </row>
    <row r="848" spans="1:9" ht="25.35" customHeight="1" x14ac:dyDescent="0.25">
      <c r="A848"/>
      <c r="C848" s="5"/>
      <c r="D848" s="3"/>
      <c r="E848" s="5"/>
      <c r="F848" s="5"/>
      <c r="G848" s="5"/>
      <c r="H848" s="10"/>
      <c r="I848" s="5"/>
    </row>
    <row r="849" spans="1:9" ht="25.35" customHeight="1" x14ac:dyDescent="0.25">
      <c r="A849"/>
      <c r="C849" s="5"/>
      <c r="D849" s="3"/>
      <c r="E849" s="5"/>
      <c r="F849" s="5"/>
      <c r="G849" s="5"/>
      <c r="H849" s="10"/>
      <c r="I849" s="5"/>
    </row>
    <row r="850" spans="1:9" ht="25.35" customHeight="1" x14ac:dyDescent="0.25">
      <c r="A850"/>
      <c r="C850" s="5"/>
      <c r="D850" s="3"/>
      <c r="E850" s="5"/>
      <c r="F850" s="5"/>
      <c r="G850" s="5"/>
      <c r="H850" s="10"/>
      <c r="I850" s="5"/>
    </row>
    <row r="851" spans="1:9" ht="25.35" customHeight="1" x14ac:dyDescent="0.25">
      <c r="A851"/>
      <c r="C851" s="5"/>
      <c r="D851" s="3"/>
      <c r="E851" s="5"/>
      <c r="F851" s="5"/>
      <c r="G851" s="5"/>
      <c r="H851" s="10"/>
      <c r="I851" s="5"/>
    </row>
    <row r="852" spans="1:9" ht="25.35" customHeight="1" x14ac:dyDescent="0.25">
      <c r="A852"/>
      <c r="C852" s="5"/>
      <c r="D852" s="3"/>
      <c r="E852" s="5"/>
      <c r="F852" s="5"/>
      <c r="G852" s="5"/>
      <c r="H852" s="10"/>
      <c r="I852" s="5"/>
    </row>
    <row r="853" spans="1:9" ht="25.35" customHeight="1" x14ac:dyDescent="0.25">
      <c r="A853"/>
      <c r="C853" s="5"/>
      <c r="D853" s="3"/>
      <c r="E853" s="5"/>
      <c r="F853" s="5"/>
      <c r="G853" s="5"/>
      <c r="H853" s="10"/>
      <c r="I853" s="5"/>
    </row>
    <row r="854" spans="1:9" ht="25.35" customHeight="1" x14ac:dyDescent="0.25">
      <c r="A854"/>
      <c r="C854" s="5"/>
      <c r="D854" s="3"/>
      <c r="E854" s="5"/>
      <c r="F854" s="5"/>
      <c r="G854" s="5"/>
      <c r="H854" s="10"/>
      <c r="I854" s="5"/>
    </row>
    <row r="855" spans="1:9" ht="25.35" customHeight="1" x14ac:dyDescent="0.25">
      <c r="A855"/>
      <c r="C855" s="5"/>
      <c r="D855" s="3"/>
      <c r="E855" s="5"/>
      <c r="F855" s="5"/>
      <c r="G855" s="5"/>
      <c r="H855" s="10"/>
      <c r="I855" s="5"/>
    </row>
    <row r="856" spans="1:9" ht="25.35" customHeight="1" x14ac:dyDescent="0.25">
      <c r="A856"/>
      <c r="C856" s="5"/>
      <c r="D856" s="3"/>
      <c r="E856" s="5"/>
      <c r="F856" s="5"/>
      <c r="G856" s="5"/>
      <c r="H856" s="10"/>
      <c r="I856" s="5"/>
    </row>
    <row r="857" spans="1:9" ht="25.35" customHeight="1" x14ac:dyDescent="0.25">
      <c r="A857"/>
      <c r="C857" s="5"/>
      <c r="D857" s="3"/>
      <c r="E857" s="5"/>
      <c r="F857" s="5"/>
      <c r="G857" s="5"/>
      <c r="H857" s="10"/>
      <c r="I857" s="5"/>
    </row>
    <row r="858" spans="1:9" ht="25.35" customHeight="1" x14ac:dyDescent="0.25">
      <c r="A858"/>
      <c r="C858" s="5"/>
      <c r="D858" s="3"/>
      <c r="E858" s="5"/>
      <c r="F858" s="5"/>
      <c r="G858" s="5"/>
      <c r="H858" s="10"/>
      <c r="I858" s="5"/>
    </row>
    <row r="859" spans="1:9" ht="25.35" customHeight="1" x14ac:dyDescent="0.25">
      <c r="A859"/>
      <c r="C859" s="5"/>
      <c r="D859" s="3"/>
      <c r="E859" s="5"/>
      <c r="F859" s="5"/>
      <c r="G859" s="5"/>
      <c r="H859" s="10"/>
      <c r="I859" s="5"/>
    </row>
    <row r="860" spans="1:9" ht="25.35" customHeight="1" x14ac:dyDescent="0.25">
      <c r="A860"/>
      <c r="C860" s="5"/>
      <c r="D860" s="3"/>
      <c r="E860" s="5"/>
      <c r="F860" s="5"/>
      <c r="G860" s="5"/>
      <c r="H860" s="10"/>
      <c r="I860" s="5"/>
    </row>
    <row r="861" spans="1:9" ht="25.35" customHeight="1" x14ac:dyDescent="0.25">
      <c r="A861"/>
      <c r="C861" s="5"/>
      <c r="D861" s="3"/>
      <c r="E861" s="5"/>
      <c r="F861" s="5"/>
      <c r="G861" s="5"/>
      <c r="H861" s="10"/>
      <c r="I861" s="5"/>
    </row>
    <row r="862" spans="1:9" ht="25.35" customHeight="1" x14ac:dyDescent="0.25">
      <c r="A862"/>
      <c r="C862" s="5"/>
      <c r="D862" s="3"/>
      <c r="E862" s="5"/>
      <c r="F862" s="5"/>
      <c r="G862" s="5"/>
      <c r="H862" s="10"/>
      <c r="I862" s="5"/>
    </row>
    <row r="863" spans="1:9" ht="25.35" customHeight="1" x14ac:dyDescent="0.25">
      <c r="A863"/>
      <c r="C863" s="5"/>
      <c r="D863" s="3"/>
      <c r="E863" s="5"/>
      <c r="F863" s="5"/>
      <c r="G863" s="5"/>
      <c r="H863" s="10"/>
      <c r="I863" s="5"/>
    </row>
    <row r="864" spans="1:9" ht="25.35" customHeight="1" x14ac:dyDescent="0.25">
      <c r="A864"/>
      <c r="C864" s="5"/>
      <c r="D864" s="3"/>
      <c r="E864" s="5"/>
      <c r="F864" s="5"/>
      <c r="G864" s="5"/>
      <c r="H864" s="10"/>
      <c r="I864" s="5"/>
    </row>
    <row r="865" spans="1:9" ht="25.35" customHeight="1" x14ac:dyDescent="0.25">
      <c r="A865"/>
      <c r="C865" s="5"/>
      <c r="D865" s="3"/>
      <c r="E865" s="5"/>
      <c r="F865" s="5"/>
      <c r="G865" s="5"/>
      <c r="H865" s="10"/>
      <c r="I865" s="5"/>
    </row>
    <row r="866" spans="1:9" ht="25.35" customHeight="1" x14ac:dyDescent="0.25">
      <c r="A866"/>
      <c r="C866" s="5"/>
      <c r="D866" s="3"/>
      <c r="E866" s="5"/>
      <c r="F866" s="5"/>
      <c r="G866" s="5"/>
      <c r="H866" s="10"/>
      <c r="I866" s="5"/>
    </row>
    <row r="867" spans="1:9" ht="25.35" customHeight="1" x14ac:dyDescent="0.25">
      <c r="A867"/>
      <c r="C867" s="5"/>
      <c r="D867" s="3"/>
      <c r="E867" s="5"/>
      <c r="F867" s="5"/>
      <c r="G867" s="5"/>
      <c r="H867" s="10"/>
      <c r="I867" s="5"/>
    </row>
    <row r="868" spans="1:9" ht="25.35" customHeight="1" x14ac:dyDescent="0.25">
      <c r="A868"/>
      <c r="C868" s="5"/>
      <c r="D868" s="3"/>
      <c r="E868" s="5"/>
      <c r="F868" s="5"/>
      <c r="G868" s="5"/>
      <c r="H868" s="10"/>
      <c r="I868" s="5"/>
    </row>
    <row r="869" spans="1:9" ht="25.35" customHeight="1" x14ac:dyDescent="0.25">
      <c r="A869"/>
      <c r="C869" s="5"/>
      <c r="D869" s="3"/>
      <c r="E869" s="5"/>
      <c r="F869" s="5"/>
      <c r="G869" s="5"/>
      <c r="H869" s="10"/>
      <c r="I869" s="5"/>
    </row>
    <row r="870" spans="1:9" ht="25.35" customHeight="1" x14ac:dyDescent="0.25">
      <c r="A870"/>
      <c r="C870" s="5"/>
      <c r="D870" s="3"/>
      <c r="E870" s="5"/>
      <c r="F870" s="5"/>
      <c r="G870" s="5"/>
      <c r="H870" s="10"/>
      <c r="I870" s="5"/>
    </row>
    <row r="871" spans="1:9" ht="25.35" customHeight="1" x14ac:dyDescent="0.25">
      <c r="A871"/>
      <c r="C871" s="5"/>
      <c r="D871" s="3"/>
      <c r="E871" s="5"/>
      <c r="F871" s="5"/>
      <c r="G871" s="5"/>
      <c r="H871" s="10"/>
      <c r="I871" s="5"/>
    </row>
    <row r="872" spans="1:9" ht="25.35" customHeight="1" x14ac:dyDescent="0.25">
      <c r="A872"/>
      <c r="C872" s="5"/>
      <c r="D872" s="3"/>
      <c r="E872" s="5"/>
      <c r="F872" s="5"/>
      <c r="G872" s="5"/>
      <c r="H872" s="10"/>
      <c r="I872" s="5"/>
    </row>
    <row r="873" spans="1:9" ht="25.35" customHeight="1" x14ac:dyDescent="0.25">
      <c r="A873"/>
      <c r="C873" s="5"/>
      <c r="D873" s="3"/>
      <c r="E873" s="5"/>
      <c r="F873" s="5"/>
      <c r="G873" s="5"/>
      <c r="H873" s="10"/>
      <c r="I873" s="5"/>
    </row>
    <row r="874" spans="1:9" ht="25.35" customHeight="1" x14ac:dyDescent="0.25">
      <c r="A874"/>
      <c r="C874" s="5"/>
      <c r="D874" s="3"/>
      <c r="E874" s="5"/>
      <c r="F874" s="5"/>
      <c r="G874" s="5"/>
      <c r="H874" s="10"/>
      <c r="I874" s="5"/>
    </row>
    <row r="875" spans="1:9" ht="25.35" customHeight="1" x14ac:dyDescent="0.25">
      <c r="A875"/>
      <c r="C875" s="5"/>
      <c r="D875" s="3"/>
      <c r="E875" s="5"/>
      <c r="F875" s="5"/>
      <c r="G875" s="5"/>
      <c r="H875" s="10"/>
      <c r="I875" s="5"/>
    </row>
    <row r="876" spans="1:9" ht="25.35" customHeight="1" x14ac:dyDescent="0.25">
      <c r="A876"/>
      <c r="C876" s="5"/>
      <c r="D876" s="3"/>
      <c r="E876" s="5"/>
      <c r="F876" s="5"/>
      <c r="G876" s="5"/>
      <c r="H876" s="10"/>
      <c r="I876" s="5"/>
    </row>
    <row r="877" spans="1:9" ht="25.35" customHeight="1" x14ac:dyDescent="0.25">
      <c r="A877"/>
      <c r="C877" s="5"/>
      <c r="D877" s="3"/>
      <c r="E877" s="5"/>
      <c r="F877" s="5"/>
      <c r="G877" s="5"/>
      <c r="H877" s="10"/>
      <c r="I877" s="5"/>
    </row>
    <row r="878" spans="1:9" ht="25.35" customHeight="1" x14ac:dyDescent="0.25">
      <c r="A878"/>
      <c r="C878" s="5"/>
      <c r="D878" s="3"/>
      <c r="E878" s="5"/>
      <c r="F878" s="5"/>
      <c r="G878" s="5"/>
      <c r="H878" s="10"/>
      <c r="I878" s="5"/>
    </row>
    <row r="879" spans="1:9" ht="25.35" customHeight="1" x14ac:dyDescent="0.25">
      <c r="A879"/>
      <c r="C879" s="5"/>
      <c r="D879" s="3"/>
      <c r="E879" s="5"/>
      <c r="F879" s="5"/>
      <c r="G879" s="5"/>
      <c r="H879" s="10"/>
      <c r="I879" s="5"/>
    </row>
    <row r="880" spans="1:9" ht="25.35" customHeight="1" x14ac:dyDescent="0.25">
      <c r="A880"/>
      <c r="C880" s="5"/>
      <c r="D880" s="3"/>
      <c r="E880" s="5"/>
      <c r="F880" s="5"/>
      <c r="G880" s="5"/>
      <c r="H880" s="10"/>
      <c r="I880" s="5"/>
    </row>
    <row r="881" spans="1:9" ht="25.35" customHeight="1" x14ac:dyDescent="0.25">
      <c r="A881"/>
      <c r="C881" s="5"/>
      <c r="D881" s="3"/>
      <c r="E881" s="5"/>
      <c r="F881" s="5"/>
      <c r="G881" s="5"/>
      <c r="H881" s="10"/>
      <c r="I881" s="5"/>
    </row>
    <row r="882" spans="1:9" ht="25.35" customHeight="1" x14ac:dyDescent="0.25">
      <c r="A882"/>
      <c r="C882" s="5"/>
      <c r="D882" s="3"/>
      <c r="E882" s="5"/>
      <c r="F882" s="5"/>
      <c r="G882" s="5"/>
      <c r="H882" s="10"/>
      <c r="I882" s="5"/>
    </row>
    <row r="883" spans="1:9" ht="25.35" customHeight="1" x14ac:dyDescent="0.25">
      <c r="A883"/>
      <c r="C883" s="5"/>
      <c r="D883" s="3"/>
      <c r="E883" s="5"/>
      <c r="F883" s="5"/>
      <c r="G883" s="5"/>
      <c r="H883" s="10"/>
      <c r="I883" s="5"/>
    </row>
    <row r="884" spans="1:9" ht="25.35" customHeight="1" x14ac:dyDescent="0.25">
      <c r="A884"/>
      <c r="C884" s="5"/>
      <c r="D884" s="3"/>
      <c r="E884" s="5"/>
      <c r="F884" s="5"/>
      <c r="G884" s="5"/>
      <c r="H884" s="10"/>
      <c r="I884" s="5"/>
    </row>
    <row r="885" spans="1:9" ht="25.35" customHeight="1" x14ac:dyDescent="0.25">
      <c r="A885"/>
      <c r="C885" s="5"/>
      <c r="D885" s="3"/>
      <c r="E885" s="5"/>
      <c r="F885" s="5"/>
      <c r="G885" s="5"/>
      <c r="H885" s="10"/>
      <c r="I885" s="5"/>
    </row>
    <row r="886" spans="1:9" ht="25.35" customHeight="1" x14ac:dyDescent="0.25">
      <c r="A886"/>
      <c r="C886" s="5"/>
      <c r="D886" s="3"/>
      <c r="E886" s="5"/>
      <c r="F886" s="5"/>
      <c r="G886" s="5"/>
      <c r="H886" s="10"/>
      <c r="I886" s="5"/>
    </row>
    <row r="887" spans="1:9" ht="25.35" customHeight="1" x14ac:dyDescent="0.25">
      <c r="A887"/>
      <c r="C887" s="5"/>
      <c r="D887" s="3"/>
      <c r="E887" s="5"/>
      <c r="F887" s="5"/>
      <c r="G887" s="5"/>
      <c r="H887" s="10"/>
      <c r="I887" s="5"/>
    </row>
    <row r="888" spans="1:9" ht="25.35" customHeight="1" x14ac:dyDescent="0.25">
      <c r="A888"/>
      <c r="C888" s="5"/>
      <c r="D888" s="3"/>
      <c r="E888" s="5"/>
      <c r="F888" s="5"/>
      <c r="G888" s="5"/>
      <c r="H888" s="10"/>
      <c r="I888" s="5"/>
    </row>
    <row r="889" spans="1:9" ht="25.35" customHeight="1" x14ac:dyDescent="0.25">
      <c r="A889"/>
      <c r="C889" s="5"/>
      <c r="D889" s="3"/>
      <c r="E889" s="5"/>
      <c r="F889" s="5"/>
      <c r="G889" s="5"/>
      <c r="H889" s="10"/>
      <c r="I889" s="5"/>
    </row>
    <row r="890" spans="1:9" ht="25.35" customHeight="1" x14ac:dyDescent="0.25">
      <c r="A890"/>
      <c r="C890" s="5"/>
      <c r="D890" s="3"/>
      <c r="E890" s="5"/>
      <c r="F890" s="5"/>
      <c r="G890" s="5"/>
      <c r="H890" s="10"/>
      <c r="I890" s="5"/>
    </row>
    <row r="891" spans="1:9" ht="25.35" customHeight="1" x14ac:dyDescent="0.25">
      <c r="A891"/>
      <c r="C891" s="5"/>
      <c r="D891" s="3"/>
      <c r="E891" s="5"/>
      <c r="F891" s="5"/>
      <c r="G891" s="5"/>
      <c r="H891" s="10"/>
      <c r="I891" s="5"/>
    </row>
    <row r="892" spans="1:9" ht="25.35" customHeight="1" x14ac:dyDescent="0.25">
      <c r="A892"/>
      <c r="C892" s="5"/>
      <c r="D892" s="3"/>
      <c r="E892" s="5"/>
      <c r="F892" s="5"/>
      <c r="G892" s="5"/>
      <c r="H892" s="10"/>
      <c r="I892" s="5"/>
    </row>
    <row r="893" spans="1:9" ht="25.35" customHeight="1" x14ac:dyDescent="0.25">
      <c r="A893"/>
      <c r="C893" s="5"/>
      <c r="D893" s="3"/>
      <c r="E893" s="5"/>
      <c r="F893" s="5"/>
      <c r="G893" s="5"/>
      <c r="H893" s="10"/>
      <c r="I893" s="5"/>
    </row>
    <row r="894" spans="1:9" ht="25.35" customHeight="1" x14ac:dyDescent="0.25">
      <c r="A894"/>
      <c r="C894" s="5"/>
      <c r="D894" s="3"/>
      <c r="E894" s="5"/>
      <c r="F894" s="5"/>
      <c r="G894" s="5"/>
      <c r="H894" s="10"/>
      <c r="I894" s="5"/>
    </row>
    <row r="895" spans="1:9" ht="25.35" customHeight="1" x14ac:dyDescent="0.25">
      <c r="A895"/>
      <c r="C895" s="5"/>
      <c r="D895" s="3"/>
      <c r="E895" s="5"/>
      <c r="F895" s="5"/>
      <c r="G895" s="5"/>
      <c r="H895" s="10"/>
      <c r="I895" s="5"/>
    </row>
    <row r="896" spans="1:9" ht="25.35" customHeight="1" x14ac:dyDescent="0.25">
      <c r="A896"/>
      <c r="C896" s="5"/>
      <c r="D896" s="3"/>
      <c r="E896" s="5"/>
      <c r="F896" s="5"/>
      <c r="G896" s="5"/>
      <c r="H896" s="10"/>
      <c r="I896" s="5"/>
    </row>
    <row r="897" spans="1:9" ht="25.35" customHeight="1" x14ac:dyDescent="0.25">
      <c r="A897"/>
      <c r="C897" s="5"/>
      <c r="D897" s="3"/>
      <c r="E897" s="5"/>
      <c r="F897" s="5"/>
      <c r="G897" s="5"/>
      <c r="H897" s="10"/>
      <c r="I897" s="5"/>
    </row>
    <row r="898" spans="1:9" ht="25.35" customHeight="1" x14ac:dyDescent="0.25">
      <c r="A898"/>
      <c r="C898" s="5"/>
      <c r="D898" s="3"/>
      <c r="E898" s="5"/>
      <c r="F898" s="5"/>
      <c r="G898" s="5"/>
      <c r="H898" s="10"/>
      <c r="I898" s="5"/>
    </row>
    <row r="899" spans="1:9" ht="25.35" customHeight="1" x14ac:dyDescent="0.25">
      <c r="A899"/>
      <c r="C899" s="5"/>
      <c r="D899" s="3"/>
      <c r="E899" s="5"/>
      <c r="F899" s="5"/>
      <c r="G899" s="5"/>
      <c r="H899" s="10"/>
      <c r="I899" s="5"/>
    </row>
    <row r="900" spans="1:9" ht="25.35" customHeight="1" x14ac:dyDescent="0.25">
      <c r="A900"/>
      <c r="C900" s="5"/>
      <c r="D900" s="3"/>
      <c r="E900" s="5"/>
      <c r="F900" s="5"/>
      <c r="G900" s="5"/>
      <c r="H900" s="10"/>
      <c r="I900" s="5"/>
    </row>
    <row r="901" spans="1:9" ht="25.35" customHeight="1" x14ac:dyDescent="0.25">
      <c r="A901"/>
      <c r="C901" s="5"/>
      <c r="D901" s="3"/>
      <c r="E901" s="5"/>
      <c r="F901" s="5"/>
      <c r="G901" s="5"/>
      <c r="H901" s="10"/>
      <c r="I901" s="5"/>
    </row>
    <row r="902" spans="1:9" ht="25.35" customHeight="1" x14ac:dyDescent="0.25">
      <c r="A902"/>
      <c r="C902" s="5"/>
      <c r="D902" s="3"/>
      <c r="E902" s="5"/>
      <c r="F902" s="5"/>
      <c r="G902" s="5"/>
      <c r="H902" s="10"/>
      <c r="I902" s="5"/>
    </row>
    <row r="903" spans="1:9" ht="25.35" customHeight="1" x14ac:dyDescent="0.25">
      <c r="A903"/>
      <c r="C903" s="5"/>
      <c r="D903" s="3"/>
      <c r="E903" s="5"/>
      <c r="F903" s="5"/>
      <c r="G903" s="5"/>
      <c r="H903" s="10"/>
      <c r="I903" s="5"/>
    </row>
    <row r="904" spans="1:9" ht="25.35" customHeight="1" x14ac:dyDescent="0.25">
      <c r="A904"/>
      <c r="C904" s="5"/>
      <c r="D904" s="3"/>
      <c r="E904" s="5"/>
      <c r="F904" s="5"/>
      <c r="G904" s="5"/>
      <c r="H904" s="10"/>
      <c r="I904" s="5"/>
    </row>
    <row r="905" spans="1:9" ht="25.35" customHeight="1" x14ac:dyDescent="0.25">
      <c r="A905"/>
      <c r="C905" s="5"/>
      <c r="D905" s="3"/>
      <c r="E905" s="5"/>
      <c r="F905" s="5"/>
      <c r="G905" s="5"/>
      <c r="H905" s="10"/>
      <c r="I905" s="5"/>
    </row>
    <row r="906" spans="1:9" ht="25.35" customHeight="1" x14ac:dyDescent="0.25">
      <c r="A906"/>
      <c r="C906" s="5"/>
      <c r="D906" s="3"/>
      <c r="E906" s="5"/>
      <c r="F906" s="5"/>
      <c r="G906" s="5"/>
      <c r="H906" s="10"/>
      <c r="I906" s="5"/>
    </row>
    <row r="907" spans="1:9" ht="25.35" customHeight="1" x14ac:dyDescent="0.25">
      <c r="A907"/>
      <c r="C907" s="5"/>
      <c r="D907" s="3"/>
      <c r="E907" s="5"/>
      <c r="F907" s="5"/>
      <c r="G907" s="5"/>
      <c r="H907" s="10"/>
      <c r="I907" s="5"/>
    </row>
    <row r="908" spans="1:9" ht="25.35" customHeight="1" x14ac:dyDescent="0.25">
      <c r="A908"/>
      <c r="C908" s="5"/>
      <c r="D908" s="3"/>
      <c r="E908" s="5"/>
      <c r="F908" s="5"/>
      <c r="G908" s="5"/>
      <c r="H908" s="10"/>
      <c r="I908" s="5"/>
    </row>
    <row r="909" spans="1:9" ht="25.35" customHeight="1" x14ac:dyDescent="0.25">
      <c r="A909"/>
      <c r="C909" s="5"/>
      <c r="D909" s="3"/>
      <c r="E909" s="5"/>
      <c r="F909" s="5"/>
      <c r="G909" s="5"/>
      <c r="H909" s="10"/>
      <c r="I909" s="5"/>
    </row>
    <row r="910" spans="1:9" ht="25.35" customHeight="1" x14ac:dyDescent="0.25">
      <c r="A910"/>
      <c r="C910" s="5"/>
      <c r="D910" s="3"/>
      <c r="E910" s="5"/>
      <c r="F910" s="5"/>
      <c r="G910" s="5"/>
      <c r="H910" s="10"/>
      <c r="I910" s="5"/>
    </row>
    <row r="911" spans="1:9" ht="25.35" customHeight="1" x14ac:dyDescent="0.25">
      <c r="A911"/>
      <c r="C911" s="5"/>
      <c r="D911" s="3"/>
      <c r="E911" s="5"/>
      <c r="F911" s="5"/>
      <c r="G911" s="5"/>
      <c r="H911" s="10"/>
      <c r="I911" s="5"/>
    </row>
    <row r="912" spans="1:9" ht="25.35" customHeight="1" x14ac:dyDescent="0.25">
      <c r="A912"/>
      <c r="C912" s="5"/>
      <c r="D912" s="3"/>
      <c r="E912" s="5"/>
      <c r="F912" s="5"/>
      <c r="G912" s="5"/>
      <c r="H912" s="10"/>
      <c r="I912" s="5"/>
    </row>
    <row r="913" spans="1:9" ht="25.35" customHeight="1" x14ac:dyDescent="0.25">
      <c r="A913"/>
      <c r="C913" s="5"/>
      <c r="D913" s="3"/>
      <c r="E913" s="5"/>
      <c r="F913" s="5"/>
      <c r="G913" s="5"/>
      <c r="H913" s="10"/>
      <c r="I913" s="5"/>
    </row>
    <row r="914" spans="1:9" ht="25.35" customHeight="1" x14ac:dyDescent="0.25">
      <c r="A914"/>
      <c r="C914" s="5"/>
      <c r="D914" s="3"/>
      <c r="E914" s="5"/>
      <c r="F914" s="5"/>
      <c r="G914" s="5"/>
      <c r="H914" s="10"/>
      <c r="I914" s="5"/>
    </row>
    <row r="915" spans="1:9" ht="25.35" customHeight="1" x14ac:dyDescent="0.25">
      <c r="A915"/>
      <c r="C915" s="5"/>
      <c r="D915" s="3"/>
      <c r="E915" s="5"/>
      <c r="F915" s="5"/>
      <c r="G915" s="5"/>
      <c r="H915" s="10"/>
      <c r="I915" s="5"/>
    </row>
    <row r="916" spans="1:9" ht="25.35" customHeight="1" x14ac:dyDescent="0.25">
      <c r="A916"/>
      <c r="C916" s="5"/>
      <c r="D916" s="3"/>
      <c r="E916" s="5"/>
      <c r="F916" s="5"/>
      <c r="G916" s="5"/>
      <c r="H916" s="10"/>
      <c r="I916" s="5"/>
    </row>
    <row r="917" spans="1:9" ht="25.35" customHeight="1" x14ac:dyDescent="0.25">
      <c r="A917"/>
      <c r="C917" s="5"/>
      <c r="D917" s="3"/>
      <c r="E917" s="5"/>
      <c r="F917" s="5"/>
      <c r="G917" s="5"/>
      <c r="H917" s="10"/>
      <c r="I917" s="5"/>
    </row>
    <row r="918" spans="1:9" ht="25.35" customHeight="1" x14ac:dyDescent="0.25">
      <c r="A918"/>
      <c r="C918" s="5"/>
      <c r="D918" s="3"/>
      <c r="E918" s="5"/>
      <c r="F918" s="5"/>
      <c r="G918" s="5"/>
      <c r="H918" s="10"/>
      <c r="I918" s="5"/>
    </row>
    <row r="919" spans="1:9" ht="25.35" customHeight="1" x14ac:dyDescent="0.25">
      <c r="A919"/>
      <c r="C919" s="5"/>
      <c r="D919" s="3"/>
      <c r="E919" s="5"/>
      <c r="F919" s="5"/>
      <c r="G919" s="5"/>
      <c r="H919" s="10"/>
      <c r="I919" s="5"/>
    </row>
    <row r="920" spans="1:9" ht="25.35" customHeight="1" x14ac:dyDescent="0.25">
      <c r="A920"/>
      <c r="C920" s="5"/>
      <c r="D920" s="3"/>
      <c r="E920" s="5"/>
      <c r="F920" s="5"/>
      <c r="G920" s="5"/>
      <c r="H920" s="10"/>
      <c r="I920" s="5"/>
    </row>
    <row r="921" spans="1:9" ht="25.35" customHeight="1" x14ac:dyDescent="0.25">
      <c r="A921"/>
      <c r="C921" s="5"/>
      <c r="D921" s="3"/>
      <c r="E921" s="5"/>
      <c r="F921" s="5"/>
      <c r="G921" s="5"/>
      <c r="H921" s="10"/>
      <c r="I921" s="5"/>
    </row>
    <row r="922" spans="1:9" ht="25.35" customHeight="1" x14ac:dyDescent="0.25">
      <c r="A922"/>
      <c r="C922" s="5"/>
      <c r="D922" s="3"/>
      <c r="E922" s="5"/>
      <c r="F922" s="5"/>
      <c r="G922" s="5"/>
      <c r="H922" s="10"/>
      <c r="I922" s="5"/>
    </row>
    <row r="923" spans="1:9" ht="25.35" customHeight="1" x14ac:dyDescent="0.25">
      <c r="A923"/>
      <c r="C923" s="5"/>
      <c r="D923" s="3"/>
      <c r="E923" s="5"/>
      <c r="F923" s="5"/>
      <c r="G923" s="5"/>
      <c r="H923" s="10"/>
      <c r="I923" s="5"/>
    </row>
    <row r="924" spans="1:9" ht="25.35" customHeight="1" x14ac:dyDescent="0.25">
      <c r="A924"/>
      <c r="C924" s="5"/>
      <c r="D924" s="3"/>
      <c r="E924" s="5"/>
      <c r="F924" s="5"/>
      <c r="G924" s="5"/>
      <c r="H924" s="10"/>
      <c r="I924" s="5"/>
    </row>
    <row r="925" spans="1:9" ht="25.35" customHeight="1" x14ac:dyDescent="0.25">
      <c r="A925"/>
      <c r="C925" s="5"/>
      <c r="D925" s="3"/>
      <c r="E925" s="5"/>
      <c r="F925" s="5"/>
      <c r="G925" s="5"/>
      <c r="H925" s="10"/>
      <c r="I925" s="5"/>
    </row>
    <row r="926" spans="1:9" ht="25.35" customHeight="1" x14ac:dyDescent="0.25">
      <c r="A926"/>
      <c r="C926" s="5"/>
      <c r="D926" s="3"/>
      <c r="E926" s="5"/>
      <c r="F926" s="5"/>
      <c r="G926" s="5"/>
      <c r="H926" s="10"/>
      <c r="I926" s="5"/>
    </row>
    <row r="927" spans="1:9" ht="25.35" customHeight="1" x14ac:dyDescent="0.25">
      <c r="A927"/>
      <c r="C927" s="5"/>
      <c r="D927" s="3"/>
      <c r="E927" s="5"/>
      <c r="F927" s="5"/>
      <c r="G927" s="5"/>
      <c r="H927" s="10"/>
      <c r="I927" s="5"/>
    </row>
    <row r="928" spans="1:9" ht="25.35" customHeight="1" x14ac:dyDescent="0.25">
      <c r="A928"/>
      <c r="C928" s="5"/>
      <c r="D928" s="3"/>
      <c r="E928" s="5"/>
      <c r="F928" s="5"/>
      <c r="G928" s="5"/>
      <c r="H928" s="10"/>
      <c r="I928" s="5"/>
    </row>
    <row r="929" spans="1:9" ht="25.35" customHeight="1" x14ac:dyDescent="0.25">
      <c r="A929"/>
      <c r="C929" s="5"/>
      <c r="D929" s="3"/>
      <c r="E929" s="5"/>
      <c r="F929" s="5"/>
      <c r="G929" s="5"/>
      <c r="H929" s="10"/>
      <c r="I929" s="5"/>
    </row>
    <row r="930" spans="1:9" ht="25.35" customHeight="1" x14ac:dyDescent="0.25">
      <c r="A930"/>
      <c r="C930" s="5"/>
      <c r="D930" s="3"/>
      <c r="E930" s="5"/>
      <c r="F930" s="5"/>
      <c r="G930" s="5"/>
      <c r="H930" s="10"/>
      <c r="I930" s="5"/>
    </row>
    <row r="931" spans="1:9" ht="25.35" customHeight="1" x14ac:dyDescent="0.25">
      <c r="A931"/>
      <c r="C931" s="5"/>
      <c r="D931" s="3"/>
      <c r="E931" s="5"/>
      <c r="F931" s="5"/>
      <c r="G931" s="5"/>
      <c r="H931" s="10"/>
      <c r="I931" s="5"/>
    </row>
    <row r="932" spans="1:9" ht="25.35" customHeight="1" x14ac:dyDescent="0.25">
      <c r="A932"/>
      <c r="C932" s="5"/>
      <c r="D932" s="3"/>
      <c r="E932" s="5"/>
      <c r="F932" s="5"/>
      <c r="G932" s="5"/>
      <c r="H932" s="10"/>
      <c r="I932" s="5"/>
    </row>
    <row r="933" spans="1:9" ht="25.35" customHeight="1" x14ac:dyDescent="0.25">
      <c r="A933"/>
      <c r="C933" s="5"/>
      <c r="D933" s="3"/>
      <c r="E933" s="5"/>
      <c r="F933" s="5"/>
      <c r="G933" s="5"/>
      <c r="H933" s="10"/>
      <c r="I933" s="5"/>
    </row>
    <row r="934" spans="1:9" ht="25.35" customHeight="1" x14ac:dyDescent="0.25">
      <c r="A934"/>
      <c r="C934" s="5"/>
      <c r="D934" s="3"/>
      <c r="E934" s="5"/>
      <c r="F934" s="5"/>
      <c r="G934" s="5"/>
      <c r="H934" s="10"/>
      <c r="I934" s="5"/>
    </row>
    <row r="935" spans="1:9" ht="25.35" customHeight="1" x14ac:dyDescent="0.25">
      <c r="A935"/>
      <c r="C935" s="5"/>
      <c r="D935" s="3"/>
      <c r="E935" s="5"/>
      <c r="F935" s="5"/>
      <c r="G935" s="5"/>
      <c r="H935" s="10"/>
      <c r="I935" s="5"/>
    </row>
    <row r="936" spans="1:9" ht="25.35" customHeight="1" x14ac:dyDescent="0.25">
      <c r="A936"/>
      <c r="C936" s="5"/>
      <c r="D936" s="3"/>
      <c r="E936" s="5"/>
      <c r="F936" s="5"/>
      <c r="G936" s="5"/>
      <c r="H936" s="10"/>
      <c r="I936" s="5"/>
    </row>
    <row r="937" spans="1:9" ht="25.35" customHeight="1" x14ac:dyDescent="0.25">
      <c r="A937"/>
      <c r="C937" s="5"/>
      <c r="D937" s="3"/>
      <c r="E937" s="5"/>
      <c r="F937" s="5"/>
      <c r="G937" s="5"/>
      <c r="H937" s="10"/>
      <c r="I937" s="5"/>
    </row>
    <row r="938" spans="1:9" ht="25.35" customHeight="1" x14ac:dyDescent="0.25">
      <c r="A938"/>
      <c r="C938" s="5"/>
      <c r="D938" s="3"/>
      <c r="E938" s="5"/>
      <c r="F938" s="5"/>
      <c r="G938" s="5"/>
      <c r="H938" s="10"/>
      <c r="I938" s="5"/>
    </row>
    <row r="939" spans="1:9" ht="25.35" customHeight="1" x14ac:dyDescent="0.25">
      <c r="A939"/>
      <c r="C939" s="5"/>
      <c r="D939" s="3"/>
      <c r="E939" s="5"/>
      <c r="F939" s="5"/>
      <c r="G939" s="5"/>
      <c r="H939" s="10"/>
      <c r="I939" s="5"/>
    </row>
    <row r="940" spans="1:9" ht="25.35" customHeight="1" x14ac:dyDescent="0.25">
      <c r="A940"/>
      <c r="C940" s="5"/>
      <c r="D940" s="3"/>
      <c r="E940" s="5"/>
      <c r="F940" s="5"/>
      <c r="G940" s="5"/>
      <c r="H940" s="10"/>
      <c r="I940" s="5"/>
    </row>
    <row r="941" spans="1:9" ht="25.35" customHeight="1" x14ac:dyDescent="0.25">
      <c r="A941"/>
      <c r="C941" s="5"/>
      <c r="D941" s="3"/>
      <c r="E941" s="5"/>
      <c r="F941" s="5"/>
      <c r="G941" s="5"/>
      <c r="H941" s="10"/>
      <c r="I941" s="5"/>
    </row>
    <row r="942" spans="1:9" ht="25.35" customHeight="1" x14ac:dyDescent="0.25">
      <c r="A942"/>
      <c r="C942" s="5"/>
      <c r="D942" s="3"/>
      <c r="E942" s="5"/>
      <c r="F942" s="5"/>
      <c r="G942" s="5"/>
      <c r="H942" s="10"/>
      <c r="I942" s="5"/>
    </row>
    <row r="943" spans="1:9" ht="25.35" customHeight="1" x14ac:dyDescent="0.25">
      <c r="A943"/>
      <c r="C943" s="5"/>
      <c r="D943" s="3"/>
      <c r="E943" s="5"/>
      <c r="F943" s="5"/>
      <c r="G943" s="5"/>
      <c r="H943" s="10"/>
      <c r="I943" s="5"/>
    </row>
    <row r="944" spans="1:9" ht="25.35" customHeight="1" x14ac:dyDescent="0.25">
      <c r="A944"/>
      <c r="C944" s="5"/>
      <c r="D944" s="3"/>
      <c r="E944" s="5"/>
      <c r="F944" s="5"/>
      <c r="G944" s="5"/>
      <c r="H944" s="10"/>
      <c r="I944" s="5"/>
    </row>
    <row r="945" spans="1:9" ht="25.35" customHeight="1" x14ac:dyDescent="0.25">
      <c r="A945"/>
      <c r="C945" s="5"/>
      <c r="D945" s="3"/>
      <c r="E945" s="5"/>
      <c r="F945" s="5"/>
      <c r="G945" s="5"/>
      <c r="H945" s="10"/>
      <c r="I945" s="5"/>
    </row>
    <row r="946" spans="1:9" ht="25.35" customHeight="1" x14ac:dyDescent="0.25">
      <c r="A946"/>
      <c r="C946" s="5"/>
      <c r="D946" s="3"/>
      <c r="E946" s="5"/>
      <c r="F946" s="5"/>
      <c r="G946" s="5"/>
      <c r="H946" s="10"/>
      <c r="I946" s="5"/>
    </row>
    <row r="947" spans="1:9" ht="25.35" customHeight="1" x14ac:dyDescent="0.25">
      <c r="A947"/>
      <c r="C947" s="5"/>
      <c r="D947" s="3"/>
      <c r="E947" s="5"/>
      <c r="F947" s="5"/>
      <c r="G947" s="5"/>
      <c r="H947" s="10"/>
      <c r="I947" s="5"/>
    </row>
    <row r="948" spans="1:9" ht="25.35" customHeight="1" x14ac:dyDescent="0.25">
      <c r="A948"/>
      <c r="C948" s="5"/>
      <c r="D948" s="3"/>
      <c r="E948" s="5"/>
      <c r="F948" s="5"/>
      <c r="G948" s="5"/>
      <c r="H948" s="10"/>
      <c r="I948" s="5"/>
    </row>
    <row r="949" spans="1:9" ht="25.35" customHeight="1" x14ac:dyDescent="0.25">
      <c r="A949"/>
      <c r="C949" s="5"/>
      <c r="D949" s="3"/>
      <c r="E949" s="5"/>
      <c r="F949" s="5"/>
      <c r="G949" s="5"/>
      <c r="H949" s="10"/>
      <c r="I949" s="5"/>
    </row>
    <row r="950" spans="1:9" ht="25.35" customHeight="1" x14ac:dyDescent="0.25">
      <c r="A950"/>
      <c r="C950" s="5"/>
      <c r="D950" s="3"/>
      <c r="E950" s="5"/>
      <c r="F950" s="5"/>
      <c r="G950" s="5"/>
      <c r="H950" s="10"/>
      <c r="I950" s="5"/>
    </row>
    <row r="951" spans="1:9" ht="25.35" customHeight="1" x14ac:dyDescent="0.25">
      <c r="A951"/>
      <c r="C951" s="5"/>
      <c r="D951" s="3"/>
      <c r="E951" s="5"/>
      <c r="F951" s="5"/>
      <c r="G951" s="5"/>
      <c r="H951" s="10"/>
      <c r="I951" s="5"/>
    </row>
    <row r="952" spans="1:9" ht="25.35" customHeight="1" x14ac:dyDescent="0.25">
      <c r="A952"/>
      <c r="C952" s="5"/>
      <c r="D952" s="3"/>
      <c r="E952" s="5"/>
      <c r="F952" s="5"/>
      <c r="G952" s="5"/>
      <c r="H952" s="10"/>
      <c r="I952" s="5"/>
    </row>
    <row r="953" spans="1:9" ht="25.35" customHeight="1" x14ac:dyDescent="0.25">
      <c r="A953"/>
      <c r="C953" s="5"/>
      <c r="D953" s="3"/>
      <c r="E953" s="5"/>
      <c r="F953" s="5"/>
      <c r="G953" s="5"/>
      <c r="H953" s="10"/>
      <c r="I953" s="5"/>
    </row>
    <row r="954" spans="1:9" ht="25.35" customHeight="1" x14ac:dyDescent="0.25">
      <c r="A954"/>
      <c r="C954" s="5"/>
      <c r="D954" s="3"/>
      <c r="E954" s="5"/>
      <c r="F954" s="5"/>
      <c r="G954" s="5"/>
      <c r="H954" s="10"/>
      <c r="I954" s="5"/>
    </row>
    <row r="955" spans="1:9" ht="25.35" customHeight="1" x14ac:dyDescent="0.25">
      <c r="A955"/>
      <c r="C955" s="5"/>
      <c r="D955" s="3"/>
      <c r="E955" s="5"/>
      <c r="F955" s="5"/>
      <c r="G955" s="5"/>
      <c r="H955" s="10"/>
      <c r="I955" s="5"/>
    </row>
    <row r="956" spans="1:9" ht="25.35" customHeight="1" x14ac:dyDescent="0.25">
      <c r="A956"/>
      <c r="C956" s="5"/>
      <c r="D956" s="3"/>
      <c r="E956" s="5"/>
      <c r="F956" s="5"/>
      <c r="G956" s="5"/>
      <c r="H956" s="10"/>
      <c r="I956" s="5"/>
    </row>
    <row r="957" spans="1:9" ht="25.35" customHeight="1" x14ac:dyDescent="0.25">
      <c r="A957"/>
      <c r="C957" s="5"/>
      <c r="D957" s="3"/>
      <c r="E957" s="5"/>
      <c r="F957" s="5"/>
      <c r="G957" s="5"/>
      <c r="H957" s="10"/>
      <c r="I957" s="5"/>
    </row>
    <row r="958" spans="1:9" ht="25.35" customHeight="1" x14ac:dyDescent="0.25">
      <c r="A958"/>
      <c r="C958" s="5"/>
      <c r="D958" s="3"/>
      <c r="E958" s="5"/>
      <c r="F958" s="5"/>
      <c r="G958" s="5"/>
      <c r="H958" s="10"/>
      <c r="I958" s="5"/>
    </row>
    <row r="959" spans="1:9" ht="25.35" customHeight="1" x14ac:dyDescent="0.25">
      <c r="A959"/>
      <c r="C959" s="5"/>
      <c r="D959" s="3"/>
      <c r="E959" s="5"/>
      <c r="F959" s="5"/>
      <c r="G959" s="5"/>
      <c r="H959" s="10"/>
      <c r="I959" s="5"/>
    </row>
    <row r="960" spans="1:9" ht="25.35" customHeight="1" x14ac:dyDescent="0.25">
      <c r="A960"/>
      <c r="C960" s="5"/>
      <c r="D960" s="3"/>
      <c r="E960" s="5"/>
      <c r="F960" s="5"/>
      <c r="G960" s="5"/>
      <c r="H960" s="10"/>
      <c r="I960" s="5"/>
    </row>
    <row r="961" spans="1:9" ht="25.35" customHeight="1" x14ac:dyDescent="0.25">
      <c r="A961"/>
      <c r="C961" s="5"/>
      <c r="D961" s="3"/>
      <c r="E961" s="5"/>
      <c r="F961" s="5"/>
      <c r="G961" s="5"/>
      <c r="H961" s="10"/>
      <c r="I961" s="5"/>
    </row>
    <row r="962" spans="1:9" ht="25.35" customHeight="1" x14ac:dyDescent="0.25">
      <c r="A962"/>
      <c r="C962" s="5"/>
      <c r="D962" s="3"/>
      <c r="E962" s="5"/>
      <c r="F962" s="5"/>
      <c r="G962" s="5"/>
      <c r="H962" s="10"/>
      <c r="I962" s="5"/>
    </row>
    <row r="963" spans="1:9" ht="25.35" customHeight="1" x14ac:dyDescent="0.25">
      <c r="A963"/>
      <c r="C963" s="5"/>
      <c r="D963" s="3"/>
      <c r="E963" s="5"/>
      <c r="F963" s="5"/>
      <c r="G963" s="5"/>
      <c r="H963" s="10"/>
      <c r="I963" s="5"/>
    </row>
    <row r="964" spans="1:9" ht="25.35" customHeight="1" x14ac:dyDescent="0.25">
      <c r="A964"/>
      <c r="C964" s="5"/>
      <c r="D964" s="3"/>
      <c r="E964" s="5"/>
      <c r="F964" s="5"/>
      <c r="G964" s="5"/>
      <c r="H964" s="10"/>
      <c r="I964" s="5"/>
    </row>
    <row r="965" spans="1:9" ht="25.35" customHeight="1" x14ac:dyDescent="0.25">
      <c r="A965"/>
      <c r="C965" s="5"/>
      <c r="D965" s="3"/>
      <c r="E965" s="5"/>
      <c r="F965" s="5"/>
      <c r="G965" s="5"/>
      <c r="H965" s="10"/>
      <c r="I965" s="5"/>
    </row>
    <row r="966" spans="1:9" ht="25.35" customHeight="1" x14ac:dyDescent="0.25">
      <c r="A966"/>
      <c r="C966" s="5"/>
      <c r="D966" s="3"/>
      <c r="E966" s="5"/>
      <c r="F966" s="5"/>
      <c r="G966" s="5"/>
      <c r="H966" s="10"/>
      <c r="I966" s="5"/>
    </row>
    <row r="967" spans="1:9" ht="25.35" customHeight="1" x14ac:dyDescent="0.25">
      <c r="A967"/>
      <c r="C967" s="5"/>
      <c r="D967" s="3"/>
      <c r="E967" s="5"/>
      <c r="F967" s="5"/>
      <c r="G967" s="5"/>
      <c r="H967" s="10"/>
      <c r="I967" s="5"/>
    </row>
    <row r="968" spans="1:9" ht="25.35" customHeight="1" x14ac:dyDescent="0.25">
      <c r="A968"/>
      <c r="C968" s="5"/>
      <c r="D968" s="3"/>
      <c r="E968" s="5"/>
      <c r="F968" s="5"/>
      <c r="G968" s="5"/>
      <c r="H968" s="10"/>
      <c r="I968" s="5"/>
    </row>
    <row r="969" spans="1:9" ht="25.35" customHeight="1" x14ac:dyDescent="0.25">
      <c r="A969"/>
      <c r="C969" s="5"/>
      <c r="D969" s="3"/>
      <c r="E969" s="5"/>
      <c r="F969" s="5"/>
      <c r="G969" s="5"/>
      <c r="H969" s="10"/>
      <c r="I969" s="5"/>
    </row>
    <row r="970" spans="1:9" ht="25.35" customHeight="1" x14ac:dyDescent="0.25">
      <c r="A970"/>
      <c r="C970" s="5"/>
      <c r="D970" s="3"/>
      <c r="E970" s="5"/>
      <c r="F970" s="5"/>
      <c r="G970" s="5"/>
      <c r="H970" s="10"/>
      <c r="I970" s="5"/>
    </row>
    <row r="971" spans="1:9" ht="25.35" customHeight="1" x14ac:dyDescent="0.25">
      <c r="A971"/>
      <c r="C971" s="5"/>
      <c r="D971" s="3"/>
      <c r="E971" s="5"/>
      <c r="F971" s="5"/>
      <c r="G971" s="5"/>
      <c r="H971" s="10"/>
      <c r="I971" s="5"/>
    </row>
    <row r="972" spans="1:9" ht="25.35" customHeight="1" x14ac:dyDescent="0.25">
      <c r="A972"/>
      <c r="C972" s="5"/>
      <c r="D972" s="3"/>
      <c r="E972" s="5"/>
      <c r="F972" s="5"/>
      <c r="G972" s="5"/>
      <c r="H972" s="10"/>
      <c r="I972" s="5"/>
    </row>
    <row r="973" spans="1:9" ht="25.35" customHeight="1" x14ac:dyDescent="0.25">
      <c r="A973"/>
      <c r="C973" s="5"/>
      <c r="D973" s="3"/>
      <c r="E973" s="5"/>
      <c r="F973" s="5"/>
      <c r="G973" s="5"/>
      <c r="H973" s="10"/>
      <c r="I973" s="5"/>
    </row>
    <row r="974" spans="1:9" ht="25.35" customHeight="1" x14ac:dyDescent="0.25">
      <c r="A974"/>
      <c r="C974" s="5"/>
      <c r="D974" s="3"/>
      <c r="E974" s="5"/>
      <c r="F974" s="5"/>
      <c r="G974" s="5"/>
      <c r="H974" s="10"/>
      <c r="I974" s="5"/>
    </row>
    <row r="975" spans="1:9" ht="25.35" customHeight="1" x14ac:dyDescent="0.25">
      <c r="A975"/>
      <c r="C975" s="5"/>
      <c r="D975" s="3"/>
      <c r="E975" s="5"/>
      <c r="F975" s="5"/>
      <c r="G975" s="5"/>
      <c r="H975" s="10"/>
      <c r="I975" s="5"/>
    </row>
    <row r="976" spans="1:9" ht="25.35" customHeight="1" x14ac:dyDescent="0.25">
      <c r="A976"/>
      <c r="C976" s="5"/>
      <c r="D976" s="3"/>
      <c r="E976" s="5"/>
      <c r="F976" s="5"/>
      <c r="G976" s="5"/>
      <c r="H976" s="10"/>
      <c r="I976" s="5"/>
    </row>
    <row r="977" spans="1:9" ht="25.35" customHeight="1" x14ac:dyDescent="0.25">
      <c r="A977"/>
      <c r="C977" s="5"/>
      <c r="D977" s="3"/>
      <c r="E977" s="5"/>
      <c r="F977" s="5"/>
      <c r="G977" s="5"/>
      <c r="H977" s="10"/>
      <c r="I977" s="5"/>
    </row>
    <row r="978" spans="1:9" ht="25.35" customHeight="1" x14ac:dyDescent="0.25">
      <c r="A978"/>
      <c r="C978" s="5"/>
      <c r="D978" s="3"/>
      <c r="E978" s="5"/>
      <c r="F978" s="5"/>
      <c r="G978" s="5"/>
      <c r="H978" s="10"/>
      <c r="I978" s="5"/>
    </row>
    <row r="979" spans="1:9" ht="25.35" customHeight="1" x14ac:dyDescent="0.25">
      <c r="A979"/>
      <c r="C979" s="5"/>
      <c r="D979" s="3"/>
      <c r="E979" s="5"/>
      <c r="F979" s="5"/>
      <c r="G979" s="5"/>
      <c r="H979" s="10"/>
      <c r="I979" s="5"/>
    </row>
    <row r="980" spans="1:9" ht="25.35" customHeight="1" x14ac:dyDescent="0.25">
      <c r="A980"/>
      <c r="C980" s="5"/>
      <c r="D980" s="3"/>
      <c r="E980" s="5"/>
      <c r="F980" s="5"/>
      <c r="G980" s="5"/>
      <c r="H980" s="10"/>
      <c r="I980" s="5"/>
    </row>
    <row r="981" spans="1:9" ht="25.35" customHeight="1" x14ac:dyDescent="0.25">
      <c r="A981"/>
      <c r="C981" s="5"/>
      <c r="D981" s="3"/>
      <c r="E981" s="5"/>
      <c r="F981" s="5"/>
      <c r="G981" s="5"/>
      <c r="H981" s="10"/>
      <c r="I981" s="5"/>
    </row>
    <row r="982" spans="1:9" ht="25.35" customHeight="1" x14ac:dyDescent="0.25">
      <c r="A982"/>
      <c r="C982" s="5"/>
      <c r="D982" s="3"/>
      <c r="E982" s="5"/>
      <c r="F982" s="5"/>
      <c r="G982" s="5"/>
      <c r="H982" s="10"/>
      <c r="I982" s="5"/>
    </row>
    <row r="983" spans="1:9" ht="25.35" customHeight="1" x14ac:dyDescent="0.25">
      <c r="A983"/>
      <c r="C983" s="5"/>
      <c r="D983" s="3"/>
      <c r="E983" s="5"/>
      <c r="F983" s="5"/>
      <c r="G983" s="5"/>
      <c r="H983" s="10"/>
      <c r="I983" s="5"/>
    </row>
    <row r="984" spans="1:9" ht="25.35" customHeight="1" x14ac:dyDescent="0.25">
      <c r="A984"/>
      <c r="C984" s="5"/>
      <c r="D984" s="3"/>
      <c r="E984" s="5"/>
      <c r="F984" s="5"/>
      <c r="G984" s="5"/>
      <c r="H984" s="10"/>
      <c r="I984" s="5"/>
    </row>
    <row r="985" spans="1:9" ht="25.35" customHeight="1" x14ac:dyDescent="0.25">
      <c r="A985"/>
      <c r="C985" s="5"/>
      <c r="D985" s="3"/>
      <c r="E985" s="5"/>
      <c r="F985" s="5"/>
      <c r="G985" s="5"/>
      <c r="H985" s="10"/>
      <c r="I985" s="5"/>
    </row>
    <row r="986" spans="1:9" ht="25.35" customHeight="1" x14ac:dyDescent="0.25">
      <c r="A986"/>
      <c r="C986" s="5"/>
      <c r="D986" s="3"/>
      <c r="E986" s="5"/>
      <c r="F986" s="5"/>
      <c r="G986" s="5"/>
      <c r="H986" s="10"/>
      <c r="I986" s="5"/>
    </row>
    <row r="987" spans="1:9" ht="25.35" customHeight="1" x14ac:dyDescent="0.25">
      <c r="A987"/>
      <c r="C987" s="5"/>
      <c r="D987" s="3"/>
      <c r="E987" s="5"/>
      <c r="F987" s="5"/>
      <c r="G987" s="5"/>
      <c r="H987" s="10"/>
      <c r="I987" s="5"/>
    </row>
    <row r="988" spans="1:9" ht="25.35" customHeight="1" x14ac:dyDescent="0.25">
      <c r="A988"/>
      <c r="C988" s="5"/>
      <c r="D988" s="3"/>
      <c r="E988" s="5"/>
      <c r="F988" s="5"/>
      <c r="G988" s="5"/>
      <c r="H988" s="10"/>
      <c r="I988" s="5"/>
    </row>
    <row r="989" spans="1:9" ht="25.35" customHeight="1" x14ac:dyDescent="0.25">
      <c r="A989"/>
      <c r="C989" s="5"/>
      <c r="D989" s="3"/>
      <c r="E989" s="5"/>
      <c r="F989" s="5"/>
      <c r="G989" s="5"/>
      <c r="H989" s="10"/>
      <c r="I989" s="5"/>
    </row>
    <row r="990" spans="1:9" ht="25.35" customHeight="1" x14ac:dyDescent="0.25">
      <c r="A990"/>
      <c r="C990" s="5"/>
      <c r="D990" s="3"/>
      <c r="E990" s="5"/>
      <c r="F990" s="5"/>
      <c r="G990" s="5"/>
      <c r="H990" s="10"/>
      <c r="I990" s="5"/>
    </row>
    <row r="991" spans="1:9" ht="25.35" customHeight="1" x14ac:dyDescent="0.25">
      <c r="A991"/>
      <c r="C991" s="5"/>
      <c r="D991" s="3"/>
      <c r="E991" s="5"/>
      <c r="F991" s="5"/>
      <c r="G991" s="5"/>
      <c r="H991" s="10"/>
      <c r="I991" s="5"/>
    </row>
    <row r="992" spans="1:9" ht="25.35" customHeight="1" x14ac:dyDescent="0.25">
      <c r="A992"/>
      <c r="C992" s="5"/>
      <c r="D992" s="3"/>
      <c r="E992" s="5"/>
      <c r="F992" s="5"/>
      <c r="G992" s="5"/>
      <c r="H992" s="10"/>
      <c r="I992" s="5"/>
    </row>
    <row r="993" spans="1:9" ht="25.35" customHeight="1" x14ac:dyDescent="0.25">
      <c r="A993"/>
      <c r="C993" s="5"/>
      <c r="D993" s="3"/>
      <c r="E993" s="5"/>
      <c r="F993" s="5"/>
      <c r="G993" s="5"/>
      <c r="H993" s="10"/>
      <c r="I993" s="5"/>
    </row>
    <row r="994" spans="1:9" ht="25.35" customHeight="1" x14ac:dyDescent="0.25">
      <c r="A994"/>
      <c r="C994" s="5"/>
      <c r="D994" s="3"/>
      <c r="E994" s="5"/>
      <c r="F994" s="5"/>
      <c r="G994" s="5"/>
      <c r="H994" s="10"/>
      <c r="I994" s="5"/>
    </row>
    <row r="995" spans="1:9" ht="25.35" customHeight="1" x14ac:dyDescent="0.25">
      <c r="A995"/>
      <c r="C995" s="5"/>
      <c r="D995" s="3"/>
      <c r="E995" s="5"/>
      <c r="F995" s="5"/>
      <c r="G995" s="5"/>
      <c r="H995" s="10"/>
      <c r="I995" s="5"/>
    </row>
    <row r="996" spans="1:9" ht="25.35" customHeight="1" x14ac:dyDescent="0.25">
      <c r="A996"/>
      <c r="C996" s="5"/>
      <c r="D996" s="3"/>
      <c r="E996" s="5"/>
      <c r="F996" s="5"/>
      <c r="G996" s="5"/>
      <c r="H996" s="10"/>
      <c r="I996" s="5"/>
    </row>
    <row r="997" spans="1:9" ht="25.35" customHeight="1" x14ac:dyDescent="0.25">
      <c r="A997"/>
      <c r="C997" s="5"/>
      <c r="D997" s="3"/>
      <c r="E997" s="5"/>
      <c r="F997" s="5"/>
      <c r="G997" s="5"/>
      <c r="H997" s="10"/>
      <c r="I997" s="5"/>
    </row>
    <row r="998" spans="1:9" ht="25.35" customHeight="1" x14ac:dyDescent="0.25">
      <c r="A998"/>
      <c r="C998" s="5"/>
      <c r="D998" s="3"/>
      <c r="E998" s="5"/>
      <c r="F998" s="5"/>
      <c r="G998" s="5"/>
      <c r="H998" s="10"/>
      <c r="I998" s="5"/>
    </row>
    <row r="999" spans="1:9" ht="25.35" customHeight="1" x14ac:dyDescent="0.25">
      <c r="A999"/>
      <c r="C999" s="5"/>
      <c r="D999" s="3"/>
      <c r="E999" s="5"/>
      <c r="F999" s="5"/>
      <c r="G999" s="5"/>
      <c r="H999" s="10"/>
      <c r="I999" s="5"/>
    </row>
    <row r="1000" spans="1:9" ht="25.35" customHeight="1" x14ac:dyDescent="0.25">
      <c r="A1000"/>
      <c r="C1000" s="5"/>
      <c r="D1000" s="3"/>
      <c r="E1000" s="5"/>
      <c r="F1000" s="5"/>
      <c r="G1000" s="5"/>
      <c r="H1000" s="10"/>
      <c r="I1000" s="5"/>
    </row>
    <row r="1001" spans="1:9" ht="25.35" customHeight="1" x14ac:dyDescent="0.25">
      <c r="A1001"/>
      <c r="C1001" s="5"/>
      <c r="D1001" s="3"/>
      <c r="E1001" s="5"/>
      <c r="F1001" s="5"/>
      <c r="G1001" s="5"/>
      <c r="H1001" s="10"/>
      <c r="I1001" s="5"/>
    </row>
    <row r="1002" spans="1:9" ht="25.35" customHeight="1" x14ac:dyDescent="0.25">
      <c r="A1002"/>
      <c r="C1002" s="5"/>
      <c r="D1002" s="3"/>
      <c r="E1002" s="5"/>
      <c r="F1002" s="5"/>
      <c r="G1002" s="5"/>
      <c r="H1002" s="10"/>
      <c r="I1002" s="5"/>
    </row>
    <row r="1003" spans="1:9" ht="25.35" customHeight="1" x14ac:dyDescent="0.25">
      <c r="A1003"/>
      <c r="C1003" s="5"/>
      <c r="D1003" s="3"/>
      <c r="E1003" s="5"/>
      <c r="F1003" s="5"/>
      <c r="G1003" s="5"/>
      <c r="H1003" s="10"/>
      <c r="I1003" s="5"/>
    </row>
    <row r="1004" spans="1:9" ht="25.35" customHeight="1" x14ac:dyDescent="0.25">
      <c r="A1004"/>
      <c r="C1004" s="5"/>
      <c r="D1004" s="3"/>
      <c r="E1004" s="5"/>
      <c r="F1004" s="5"/>
      <c r="G1004" s="5"/>
      <c r="H1004" s="10"/>
      <c r="I1004" s="5"/>
    </row>
    <row r="1005" spans="1:9" ht="25.35" customHeight="1" x14ac:dyDescent="0.25">
      <c r="A1005"/>
      <c r="C1005" s="5"/>
      <c r="D1005" s="3"/>
      <c r="E1005" s="5"/>
      <c r="F1005" s="5"/>
      <c r="G1005" s="5"/>
      <c r="H1005" s="10"/>
      <c r="I1005" s="5"/>
    </row>
    <row r="1006" spans="1:9" ht="25.35" customHeight="1" x14ac:dyDescent="0.25">
      <c r="A1006"/>
      <c r="C1006" s="5"/>
      <c r="D1006" s="3"/>
      <c r="E1006" s="5"/>
      <c r="F1006" s="5"/>
      <c r="G1006" s="5"/>
      <c r="H1006" s="10"/>
      <c r="I1006" s="5"/>
    </row>
    <row r="1007" spans="1:9" ht="25.35" customHeight="1" x14ac:dyDescent="0.25">
      <c r="A1007"/>
    </row>
    <row r="1008" spans="1:9" ht="25.35" customHeight="1" x14ac:dyDescent="0.25">
      <c r="A1008"/>
    </row>
    <row r="1009" spans="1:1" ht="25.35" customHeight="1" x14ac:dyDescent="0.25">
      <c r="A1009"/>
    </row>
    <row r="1010" spans="1:1" ht="25.35" customHeight="1" x14ac:dyDescent="0.25">
      <c r="A1010"/>
    </row>
    <row r="1011" spans="1:1" ht="25.35" customHeight="1" x14ac:dyDescent="0.25">
      <c r="A1011"/>
    </row>
    <row r="1012" spans="1:1" ht="25.35" customHeight="1" x14ac:dyDescent="0.25">
      <c r="A1012"/>
    </row>
    <row r="1013" spans="1:1" ht="25.35" customHeight="1" x14ac:dyDescent="0.25">
      <c r="A1013"/>
    </row>
    <row r="1014" spans="1:1" ht="25.35" customHeight="1" x14ac:dyDescent="0.25">
      <c r="A1014"/>
    </row>
    <row r="1015" spans="1:1" ht="25.35" customHeight="1" x14ac:dyDescent="0.25">
      <c r="A1015"/>
    </row>
    <row r="1016" spans="1:1" ht="25.35" customHeight="1" x14ac:dyDescent="0.25">
      <c r="A1016"/>
    </row>
    <row r="1017" spans="1:1" ht="25.35" customHeight="1" x14ac:dyDescent="0.25">
      <c r="A1017"/>
    </row>
    <row r="1018" spans="1:1" ht="25.35" customHeight="1" x14ac:dyDescent="0.25">
      <c r="A1018"/>
    </row>
    <row r="1019" spans="1:1" ht="25.35" customHeight="1" x14ac:dyDescent="0.25">
      <c r="A1019"/>
    </row>
    <row r="1020" spans="1:1" ht="25.35" customHeight="1" x14ac:dyDescent="0.25">
      <c r="A1020"/>
    </row>
    <row r="1021" spans="1:1" ht="25.35" customHeight="1" x14ac:dyDescent="0.25">
      <c r="A1021"/>
    </row>
    <row r="1022" spans="1:1" ht="25.35" customHeight="1" x14ac:dyDescent="0.25">
      <c r="A1022"/>
    </row>
    <row r="1023" spans="1:1" ht="25.35" customHeight="1" x14ac:dyDescent="0.25">
      <c r="A1023"/>
    </row>
    <row r="1024" spans="1:1" ht="25.35" customHeight="1" x14ac:dyDescent="0.25">
      <c r="A1024"/>
    </row>
    <row r="1025" spans="1:1" ht="25.35" customHeight="1" x14ac:dyDescent="0.25">
      <c r="A1025"/>
    </row>
    <row r="1026" spans="1:1" ht="25.35" customHeight="1" x14ac:dyDescent="0.25">
      <c r="A1026"/>
    </row>
    <row r="1027" spans="1:1" ht="25.35" customHeight="1" x14ac:dyDescent="0.25">
      <c r="A1027"/>
    </row>
    <row r="1028" spans="1:1" ht="25.35" customHeight="1" x14ac:dyDescent="0.25">
      <c r="A1028"/>
    </row>
    <row r="1029" spans="1:1" ht="25.35" customHeight="1" x14ac:dyDescent="0.25">
      <c r="A1029"/>
    </row>
    <row r="1030" spans="1:1" ht="25.35" customHeight="1" x14ac:dyDescent="0.25">
      <c r="A1030"/>
    </row>
    <row r="1031" spans="1:1" ht="25.35" customHeight="1" x14ac:dyDescent="0.25">
      <c r="A1031"/>
    </row>
    <row r="1032" spans="1:1" ht="25.35" customHeight="1" x14ac:dyDescent="0.25">
      <c r="A1032"/>
    </row>
    <row r="1033" spans="1:1" ht="25.35" customHeight="1" x14ac:dyDescent="0.25">
      <c r="A1033"/>
    </row>
    <row r="1034" spans="1:1" ht="25.35" customHeight="1" x14ac:dyDescent="0.25">
      <c r="A1034"/>
    </row>
    <row r="1035" spans="1:1" ht="25.35" customHeight="1" x14ac:dyDescent="0.25">
      <c r="A1035"/>
    </row>
    <row r="1036" spans="1:1" ht="25.35" customHeight="1" x14ac:dyDescent="0.25">
      <c r="A1036"/>
    </row>
    <row r="1037" spans="1:1" ht="25.35" customHeight="1" x14ac:dyDescent="0.25">
      <c r="A1037"/>
    </row>
    <row r="1038" spans="1:1" ht="25.35" customHeight="1" x14ac:dyDescent="0.25">
      <c r="A1038"/>
    </row>
    <row r="1039" spans="1:1" ht="25.35" customHeight="1" x14ac:dyDescent="0.25">
      <c r="A1039"/>
    </row>
    <row r="1040" spans="1:1" ht="25.35" customHeight="1" x14ac:dyDescent="0.25">
      <c r="A1040"/>
    </row>
    <row r="1041" spans="1:1" ht="25.35" customHeight="1" x14ac:dyDescent="0.25">
      <c r="A1041"/>
    </row>
    <row r="1042" spans="1:1" ht="25.35" customHeight="1" x14ac:dyDescent="0.25">
      <c r="A1042"/>
    </row>
    <row r="1043" spans="1:1" ht="25.35" customHeight="1" x14ac:dyDescent="0.25">
      <c r="A1043"/>
    </row>
    <row r="1044" spans="1:1" ht="25.35" customHeight="1" x14ac:dyDescent="0.25">
      <c r="A1044"/>
    </row>
    <row r="1045" spans="1:1" ht="25.35" customHeight="1" x14ac:dyDescent="0.25">
      <c r="A1045"/>
    </row>
    <row r="1046" spans="1:1" ht="25.35" customHeight="1" x14ac:dyDescent="0.25">
      <c r="A1046"/>
    </row>
    <row r="1047" spans="1:1" ht="25.35" customHeight="1" x14ac:dyDescent="0.25">
      <c r="A1047"/>
    </row>
    <row r="1048" spans="1:1" ht="25.35" customHeight="1" x14ac:dyDescent="0.25">
      <c r="A1048"/>
    </row>
    <row r="1049" spans="1:1" ht="25.35" customHeight="1" x14ac:dyDescent="0.25">
      <c r="A1049"/>
    </row>
    <row r="1050" spans="1:1" ht="25.35" customHeight="1" x14ac:dyDescent="0.25">
      <c r="A1050"/>
    </row>
    <row r="1051" spans="1:1" ht="25.35" customHeight="1" x14ac:dyDescent="0.25">
      <c r="A1051"/>
    </row>
    <row r="1052" spans="1:1" ht="25.35" customHeight="1" x14ac:dyDescent="0.25">
      <c r="A1052"/>
    </row>
    <row r="1053" spans="1:1" ht="25.35" customHeight="1" x14ac:dyDescent="0.25">
      <c r="A1053"/>
    </row>
    <row r="1054" spans="1:1" ht="25.35" customHeight="1" x14ac:dyDescent="0.25">
      <c r="A1054"/>
    </row>
    <row r="1055" spans="1:1" ht="25.35" customHeight="1" x14ac:dyDescent="0.25">
      <c r="A1055"/>
    </row>
    <row r="1056" spans="1:1" ht="25.35" customHeight="1" x14ac:dyDescent="0.25">
      <c r="A1056"/>
    </row>
    <row r="1057" spans="1:1" ht="25.35" customHeight="1" x14ac:dyDescent="0.25">
      <c r="A1057"/>
    </row>
    <row r="1058" spans="1:1" ht="25.35" customHeight="1" x14ac:dyDescent="0.25">
      <c r="A1058"/>
    </row>
    <row r="1059" spans="1:1" ht="25.35" customHeight="1" x14ac:dyDescent="0.25">
      <c r="A1059"/>
    </row>
    <row r="1060" spans="1:1" ht="25.35" customHeight="1" x14ac:dyDescent="0.25">
      <c r="A1060"/>
    </row>
    <row r="1061" spans="1:1" ht="25.35" customHeight="1" x14ac:dyDescent="0.25">
      <c r="A1061"/>
    </row>
    <row r="1062" spans="1:1" ht="25.35" customHeight="1" x14ac:dyDescent="0.25">
      <c r="A1062"/>
    </row>
    <row r="1063" spans="1:1" ht="25.35" customHeight="1" x14ac:dyDescent="0.25">
      <c r="A1063"/>
    </row>
    <row r="1064" spans="1:1" ht="25.35" customHeight="1" x14ac:dyDescent="0.25">
      <c r="A1064"/>
    </row>
    <row r="1065" spans="1:1" ht="25.35" customHeight="1" x14ac:dyDescent="0.25">
      <c r="A1065"/>
    </row>
    <row r="1066" spans="1:1" ht="25.35" customHeight="1" x14ac:dyDescent="0.25">
      <c r="A1066"/>
    </row>
    <row r="1067" spans="1:1" ht="25.35" customHeight="1" x14ac:dyDescent="0.25">
      <c r="A1067"/>
    </row>
    <row r="1068" spans="1:1" ht="25.35" customHeight="1" x14ac:dyDescent="0.25">
      <c r="A1068"/>
    </row>
    <row r="1069" spans="1:1" ht="25.35" customHeight="1" x14ac:dyDescent="0.25">
      <c r="A1069"/>
    </row>
    <row r="1070" spans="1:1" ht="25.35" customHeight="1" x14ac:dyDescent="0.25">
      <c r="A1070"/>
    </row>
    <row r="1071" spans="1:1" ht="25.35" customHeight="1" x14ac:dyDescent="0.25">
      <c r="A1071"/>
    </row>
    <row r="1072" spans="1:1" ht="25.35" customHeight="1" x14ac:dyDescent="0.25">
      <c r="A1072"/>
    </row>
    <row r="1073" spans="1:1" ht="25.35" customHeight="1" x14ac:dyDescent="0.25">
      <c r="A1073"/>
    </row>
    <row r="1074" spans="1:1" ht="25.35" customHeight="1" x14ac:dyDescent="0.25">
      <c r="A1074"/>
    </row>
    <row r="1075" spans="1:1" ht="25.35" customHeight="1" x14ac:dyDescent="0.25">
      <c r="A1075"/>
    </row>
    <row r="1076" spans="1:1" ht="25.35" customHeight="1" x14ac:dyDescent="0.25">
      <c r="A1076"/>
    </row>
    <row r="1077" spans="1:1" ht="25.35" customHeight="1" x14ac:dyDescent="0.25">
      <c r="A1077"/>
    </row>
    <row r="1078" spans="1:1" ht="25.35" customHeight="1" x14ac:dyDescent="0.25">
      <c r="A1078"/>
    </row>
    <row r="1079" spans="1:1" ht="25.35" customHeight="1" x14ac:dyDescent="0.25">
      <c r="A1079"/>
    </row>
    <row r="1080" spans="1:1" ht="25.35" customHeight="1" x14ac:dyDescent="0.25">
      <c r="A1080"/>
    </row>
    <row r="1081" spans="1:1" ht="25.35" customHeight="1" x14ac:dyDescent="0.25">
      <c r="A1081"/>
    </row>
    <row r="1082" spans="1:1" ht="25.35" customHeight="1" x14ac:dyDescent="0.25">
      <c r="A1082"/>
    </row>
  </sheetData>
  <sheetProtection selectLockedCells="1"/>
  <autoFilter ref="C6:I6" xr:uid="{00000000-0009-0000-0000-000002000000}"/>
  <mergeCells count="1">
    <mergeCell ref="C5:I5"/>
  </mergeCells>
  <dataValidations count="2">
    <dataValidation type="list" allowBlank="1" showErrorMessage="1" errorTitle="Área inexistente" error="Selecione uma área na lista suspensa ou, se for o caso, cadastra uma nova área na aba de cadastros de áreas (aba anterior)." sqref="F7:F1006" xr:uid="{00000000-0002-0000-0200-000001000000}">
      <formula1>OFFSET($J$7,,,COUNTIF($J$7:$J$56,"&lt;&gt;0"))</formula1>
    </dataValidation>
    <dataValidation type="list" allowBlank="1" showErrorMessage="1" errorTitle="Item não cadastrado" error="Selecione um cargo da lista suspensa ou, se for o caso, cadastre um novo cargo na aba de cadastro de cargos (aba anterior)." sqref="E7:E1006" xr:uid="{00000000-0002-0000-0200-000000000000}">
      <formula1>OFFSET($K$7,,,COUNTIF($K$7:$K$506,"&lt;&gt;0"))</formula1>
    </dataValidation>
  </dataValidations>
  <printOptions verticalCentered="1"/>
  <pageMargins left="0.23622047244094491" right="0.23622047244094491" top="0.74803149606299213" bottom="0.74803149606299213" header="0.31496062992125984" footer="0.31496062992125984"/>
  <pageSetup paperSize="9" scale="92" orientation="landscape" horizontalDpi="4294967292" r:id="rId1"/>
  <headerFooter>
    <oddFooter>&amp;L_x000D_&amp;1#&amp;"Trebuchet MS"&amp;9&amp;K737373 PÚBLICA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87FBE-CE92-4365-B345-0E9748E9E342}">
  <sheetPr codeName="Planilha15"/>
  <dimension ref="A1:N4"/>
  <sheetViews>
    <sheetView showGridLines="0" showRowColHeaders="0" tabSelected="1" topLeftCell="C1" zoomScale="85" zoomScaleNormal="85" workbookViewId="0"/>
  </sheetViews>
  <sheetFormatPr baseColWidth="10" defaultColWidth="8.7109375" defaultRowHeight="25.35" customHeight="1" x14ac:dyDescent="0.25"/>
  <cols>
    <col min="1" max="1" width="27.7109375" style="27" hidden="1" customWidth="1"/>
    <col min="2" max="2" width="3.7109375" style="27" hidden="1" customWidth="1"/>
    <col min="3" max="16384" width="8.7109375" style="27"/>
  </cols>
  <sheetData>
    <row r="1" spans="3:14" customFormat="1" ht="25.35" customHeight="1" x14ac:dyDescent="0.25"/>
    <row r="2" spans="3:14" customFormat="1" ht="25.35" customHeight="1" x14ac:dyDescent="0.25"/>
    <row r="4" spans="3:14" ht="24.75" customHeight="1" x14ac:dyDescent="0.25">
      <c r="C4" s="27" t="s">
        <v>122</v>
      </c>
      <c r="D4" s="27" t="s">
        <v>121</v>
      </c>
      <c r="E4" s="27" t="s">
        <v>52</v>
      </c>
      <c r="F4" s="27" t="s">
        <v>53</v>
      </c>
      <c r="G4" s="27" t="s">
        <v>120</v>
      </c>
      <c r="H4" s="27" t="s">
        <v>54</v>
      </c>
      <c r="I4" s="27" t="s">
        <v>55</v>
      </c>
      <c r="J4" s="27" t="s">
        <v>56</v>
      </c>
      <c r="K4" s="27" t="s">
        <v>119</v>
      </c>
      <c r="L4" s="27" t="s">
        <v>118</v>
      </c>
      <c r="M4" s="27" t="s">
        <v>57</v>
      </c>
      <c r="N4" s="27" t="s">
        <v>117</v>
      </c>
    </row>
  </sheetData>
  <sheetProtection algorithmName="SHA-512" hashValue="snVx+u0CScBadgBArRjicDFyMcDJ+rBev59oUxscA3NUiW3LCkx/WLT5+6IW6hXEHOdGHvaQj3nXOfuCWKdndg==" saltValue="6VANUNW8GUCBm0u+B+j0zQ==" spinCount="100000" sheet="1" objects="1" selectLockedCells="1"/>
  <printOptions verticalCentered="1"/>
  <pageMargins left="0.25" right="0.25" top="0.75" bottom="0.75" header="0.3" footer="0.3"/>
  <pageSetup paperSize="9" scale="97" orientation="landscape" horizontalDpi="4294967292" verticalDpi="0" r:id="rId1"/>
  <headerFooter>
    <oddFooter>&amp;L_x000D_&amp;1#&amp;"Trebuchet MS"&amp;9&amp;K737373 PÚBLICA</oddFooter>
  </headerFooter>
  <rowBreaks count="2" manualBreakCount="2">
    <brk id="20" min="2" max="17" man="1"/>
    <brk id="36" min="2" max="17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1A246-FADF-417B-B3D3-B7E682C2AB60}">
  <sheetPr codeName="Planilha14"/>
  <dimension ref="A1:P100"/>
  <sheetViews>
    <sheetView showGridLines="0" showRowColHeaders="0" topLeftCell="C1" zoomScaleNormal="100" workbookViewId="0">
      <pane ySplit="6" topLeftCell="A7" activePane="bottomLeft" state="frozen"/>
      <selection activeCell="S18" sqref="S18"/>
      <selection pane="bottomLeft" activeCell="C9" sqref="C9"/>
    </sheetView>
  </sheetViews>
  <sheetFormatPr baseColWidth="10" defaultColWidth="8.7109375" defaultRowHeight="15" zeroHeight="1" x14ac:dyDescent="0.25"/>
  <cols>
    <col min="1" max="1" width="27.7109375" style="16" hidden="1" customWidth="1"/>
    <col min="2" max="2" width="3.7109375" hidden="1" customWidth="1"/>
    <col min="3" max="3" width="52.42578125" customWidth="1"/>
    <col min="4" max="16" width="14.42578125" customWidth="1"/>
  </cols>
  <sheetData>
    <row r="1" spans="1:16" ht="34.35" customHeight="1" x14ac:dyDescent="0.25">
      <c r="A1"/>
    </row>
    <row r="2" spans="1:16" ht="21.6" customHeight="1" x14ac:dyDescent="0.25">
      <c r="A2"/>
    </row>
    <row r="3" spans="1:16" ht="21.6" customHeight="1" x14ac:dyDescent="0.25">
      <c r="A3"/>
    </row>
    <row r="4" spans="1:16" s="39" customFormat="1" ht="15" customHeight="1" thickBot="1" x14ac:dyDescent="0.3">
      <c r="D4" s="1">
        <v>1</v>
      </c>
      <c r="E4" s="1">
        <v>2</v>
      </c>
      <c r="F4" s="1">
        <v>3</v>
      </c>
      <c r="G4" s="1">
        <v>4</v>
      </c>
      <c r="H4" s="1">
        <v>5</v>
      </c>
      <c r="I4" s="1">
        <v>6</v>
      </c>
      <c r="J4" s="1">
        <v>7</v>
      </c>
      <c r="K4" s="1">
        <v>8</v>
      </c>
      <c r="L4" s="1">
        <v>9</v>
      </c>
      <c r="M4" s="1">
        <v>10</v>
      </c>
      <c r="N4" s="1">
        <v>11</v>
      </c>
      <c r="O4" s="1">
        <v>12</v>
      </c>
    </row>
    <row r="5" spans="1:16" ht="25.35" customHeight="1" thickTop="1" thickBot="1" x14ac:dyDescent="0.3">
      <c r="A5"/>
      <c r="C5" s="73" t="s">
        <v>95</v>
      </c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5"/>
    </row>
    <row r="6" spans="1:16" ht="25.35" customHeight="1" thickTop="1" thickBot="1" x14ac:dyDescent="0.3">
      <c r="A6"/>
      <c r="C6" s="28" t="s">
        <v>20</v>
      </c>
      <c r="D6" s="28" t="s">
        <v>116</v>
      </c>
      <c r="E6" s="28" t="s">
        <v>115</v>
      </c>
      <c r="F6" s="28" t="s">
        <v>114</v>
      </c>
      <c r="G6" s="28" t="s">
        <v>10</v>
      </c>
      <c r="H6" s="28" t="s">
        <v>113</v>
      </c>
      <c r="I6" s="28" t="s">
        <v>112</v>
      </c>
      <c r="J6" s="28" t="s">
        <v>111</v>
      </c>
      <c r="K6" s="28" t="s">
        <v>5</v>
      </c>
      <c r="L6" s="28" t="s">
        <v>110</v>
      </c>
      <c r="M6" s="28" t="s">
        <v>109</v>
      </c>
      <c r="N6" s="28" t="s">
        <v>108</v>
      </c>
      <c r="O6" s="28" t="s">
        <v>107</v>
      </c>
      <c r="P6" s="28" t="s">
        <v>17</v>
      </c>
    </row>
    <row r="7" spans="1:16" ht="25.35" customHeight="1" thickTop="1" thickBot="1" x14ac:dyDescent="0.3">
      <c r="A7"/>
      <c r="C7" s="29" t="s">
        <v>106</v>
      </c>
      <c r="D7" s="14">
        <f>COUNTIF(Capacitaciones!$AL$7:$AL$506,D$4)</f>
        <v>1</v>
      </c>
      <c r="E7" s="14">
        <f>COUNTIF(Capacitaciones!$AL$7:$AL$506,E$4)</f>
        <v>0</v>
      </c>
      <c r="F7" s="14">
        <f>COUNTIF(Capacitaciones!$AL$7:$AL$506,F$4)</f>
        <v>0</v>
      </c>
      <c r="G7" s="14">
        <f>COUNTIF(Capacitaciones!$AL$7:$AL$506,G$4)</f>
        <v>3</v>
      </c>
      <c r="H7" s="14">
        <f>COUNTIF(Capacitaciones!$AL$7:$AL$506,H$4)</f>
        <v>0</v>
      </c>
      <c r="I7" s="14">
        <f>COUNTIF(Capacitaciones!$AL$7:$AL$506,I$4)</f>
        <v>3</v>
      </c>
      <c r="J7" s="14">
        <f>COUNTIF(Capacitaciones!$AL$7:$AL$506,J$4)</f>
        <v>0</v>
      </c>
      <c r="K7" s="14">
        <f>COUNTIF(Capacitaciones!$AL$7:$AL$506,K$4)</f>
        <v>0</v>
      </c>
      <c r="L7" s="14">
        <f>COUNTIF(Capacitaciones!$AL$7:$AL$506,L$4)</f>
        <v>0</v>
      </c>
      <c r="M7" s="14">
        <f>COUNTIF(Capacitaciones!$AL$7:$AL$506,M$4)</f>
        <v>0</v>
      </c>
      <c r="N7" s="14">
        <f>COUNTIF(Capacitaciones!$AL$7:$AL$506,N$4)</f>
        <v>0</v>
      </c>
      <c r="O7" s="14">
        <f>COUNTIF(Capacitaciones!$AL$7:$AL$506,O$4)</f>
        <v>0</v>
      </c>
      <c r="P7" s="14">
        <f t="shared" ref="P7:P17" si="0">SUM(D7:O7)</f>
        <v>7</v>
      </c>
    </row>
    <row r="8" spans="1:16" ht="25.35" customHeight="1" thickTop="1" thickBot="1" x14ac:dyDescent="0.3">
      <c r="A8"/>
      <c r="C8" s="29" t="s">
        <v>105</v>
      </c>
      <c r="D8" s="14">
        <f>COUNTIFS(Capacitaciones!$AL$7:$AL$506,D$4,Capacitaciones!$R$7:$R$506,"Realizado")</f>
        <v>0</v>
      </c>
      <c r="E8" s="14">
        <f>COUNTIFS(Capacitaciones!$AL$7:$AL$506,E$4,Capacitaciones!$R$7:$R$506,"Realizado")</f>
        <v>0</v>
      </c>
      <c r="F8" s="14">
        <f>COUNTIFS(Capacitaciones!$AL$7:$AL$506,F$4,Capacitaciones!$R$7:$R$506,"Realizado")</f>
        <v>0</v>
      </c>
      <c r="G8" s="14">
        <f>COUNTIFS(Capacitaciones!$AL$7:$AL$506,G$4,Capacitaciones!$R$7:$R$506,"Realizado")</f>
        <v>1</v>
      </c>
      <c r="H8" s="14">
        <f>COUNTIFS(Capacitaciones!$AL$7:$AL$506,H$4,Capacitaciones!$R$7:$R$506,"Realizado")</f>
        <v>0</v>
      </c>
      <c r="I8" s="14">
        <f>COUNTIFS(Capacitaciones!$AL$7:$AL$506,I$4,Capacitaciones!$R$7:$R$506,"Realizado")</f>
        <v>3</v>
      </c>
      <c r="J8" s="14">
        <f>COUNTIFS(Capacitaciones!$AL$7:$AL$506,J$4,Capacitaciones!$R$7:$R$506,"Realizado")</f>
        <v>0</v>
      </c>
      <c r="K8" s="14">
        <f>COUNTIFS(Capacitaciones!$AL$7:$AL$506,K$4,Capacitaciones!$R$7:$R$506,"Realizado")</f>
        <v>0</v>
      </c>
      <c r="L8" s="14">
        <f>COUNTIFS(Capacitaciones!$AL$7:$AL$506,L$4,Capacitaciones!$R$7:$R$506,"Realizado")</f>
        <v>0</v>
      </c>
      <c r="M8" s="14">
        <f>COUNTIFS(Capacitaciones!$AL$7:$AL$506,M$4,Capacitaciones!$R$7:$R$506,"Realizado")</f>
        <v>0</v>
      </c>
      <c r="N8" s="14">
        <f>COUNTIFS(Capacitaciones!$AL$7:$AL$506,N$4,Capacitaciones!$R$7:$R$506,"Realizado")</f>
        <v>0</v>
      </c>
      <c r="O8" s="14">
        <f>COUNTIFS(Capacitaciones!$AL$7:$AL$506,O$4,Capacitaciones!$R$7:$R$506,"Realizado")</f>
        <v>0</v>
      </c>
      <c r="P8" s="14">
        <f t="shared" si="0"/>
        <v>4</v>
      </c>
    </row>
    <row r="9" spans="1:16" ht="25.35" customHeight="1" thickTop="1" thickBot="1" x14ac:dyDescent="0.3">
      <c r="A9"/>
      <c r="C9" s="29" t="s">
        <v>104</v>
      </c>
      <c r="D9" s="14">
        <f>COUNTIFS(Capacitaciones!$AL$7:$AL$506,D$4,Capacitaciones!$R$7:$R$506,"No realizado")</f>
        <v>0</v>
      </c>
      <c r="E9" s="14">
        <f>COUNTIFS(Capacitaciones!$AL$7:$AL$506,E$4,Capacitaciones!$R$7:$R$506,"No realizado")</f>
        <v>0</v>
      </c>
      <c r="F9" s="14">
        <f>COUNTIFS(Capacitaciones!$AL$7:$AL$506,F$4,Capacitaciones!$R$7:$R$506,"No realizado")</f>
        <v>0</v>
      </c>
      <c r="G9" s="14">
        <f>COUNTIFS(Capacitaciones!$AL$7:$AL$506,G$4,Capacitaciones!$R$7:$R$506,"No realizado")</f>
        <v>2</v>
      </c>
      <c r="H9" s="14">
        <f>COUNTIFS(Capacitaciones!$AL$7:$AL$506,H$4,Capacitaciones!$R$7:$R$506,"No realizado")</f>
        <v>0</v>
      </c>
      <c r="I9" s="14">
        <f>COUNTIFS(Capacitaciones!$AL$7:$AL$506,I$4,Capacitaciones!$R$7:$R$506,"No realizado")</f>
        <v>0</v>
      </c>
      <c r="J9" s="14">
        <f>COUNTIFS(Capacitaciones!$AL$7:$AL$506,J$4,Capacitaciones!$R$7:$R$506,"No realizado")</f>
        <v>0</v>
      </c>
      <c r="K9" s="14">
        <f>COUNTIFS(Capacitaciones!$AL$7:$AL$506,K$4,Capacitaciones!$R$7:$R$506,"No realizado")</f>
        <v>0</v>
      </c>
      <c r="L9" s="14">
        <f>COUNTIFS(Capacitaciones!$AL$7:$AL$506,L$4,Capacitaciones!$R$7:$R$506,"No realizado")</f>
        <v>0</v>
      </c>
      <c r="M9" s="14">
        <f>COUNTIFS(Capacitaciones!$AL$7:$AL$506,M$4,Capacitaciones!$R$7:$R$506,"No realizado")</f>
        <v>0</v>
      </c>
      <c r="N9" s="14">
        <f>COUNTIFS(Capacitaciones!$AL$7:$AL$506,N$4,Capacitaciones!$R$7:$R$506,"No realizado")</f>
        <v>0</v>
      </c>
      <c r="O9" s="14">
        <f>COUNTIFS(Capacitaciones!$AL$7:$AL$506,O$4,Capacitaciones!$R$7:$R$506,"No realizado")</f>
        <v>0</v>
      </c>
      <c r="P9" s="14">
        <f t="shared" si="0"/>
        <v>2</v>
      </c>
    </row>
    <row r="10" spans="1:16" ht="25.35" customHeight="1" thickTop="1" thickBot="1" x14ac:dyDescent="0.3">
      <c r="A10"/>
      <c r="C10" s="29" t="s">
        <v>103</v>
      </c>
      <c r="D10" s="14">
        <f>COUNTIFS(Capacitaciones!$AL$7:$AL$506,D$4,Capacitaciones!$R$7:$R$506,"Agendado")</f>
        <v>0</v>
      </c>
      <c r="E10" s="14">
        <f>COUNTIFS(Capacitaciones!$AL$7:$AL$506,E$4,Capacitaciones!$R$7:$R$506,"Agendado")</f>
        <v>0</v>
      </c>
      <c r="F10" s="14">
        <f>COUNTIFS(Capacitaciones!$AL$7:$AL$506,F$4,Capacitaciones!$R$7:$R$506,"Agendado")</f>
        <v>0</v>
      </c>
      <c r="G10" s="14">
        <f>COUNTIFS(Capacitaciones!$AL$7:$AL$506,G$4,Capacitaciones!$R$7:$R$506,"Agendado")</f>
        <v>0</v>
      </c>
      <c r="H10" s="14">
        <f>COUNTIFS(Capacitaciones!$AL$7:$AL$506,H$4,Capacitaciones!$R$7:$R$506,"Agendado")</f>
        <v>0</v>
      </c>
      <c r="I10" s="14">
        <f>COUNTIFS(Capacitaciones!$AL$7:$AL$506,I$4,Capacitaciones!$R$7:$R$506,"Agendado")</f>
        <v>0</v>
      </c>
      <c r="J10" s="14">
        <f>COUNTIFS(Capacitaciones!$AL$7:$AL$506,J$4,Capacitaciones!$R$7:$R$506,"Agendado")</f>
        <v>0</v>
      </c>
      <c r="K10" s="14">
        <f>COUNTIFS(Capacitaciones!$AL$7:$AL$506,K$4,Capacitaciones!$R$7:$R$506,"Agendado")</f>
        <v>0</v>
      </c>
      <c r="L10" s="14">
        <f>COUNTIFS(Capacitaciones!$AL$7:$AL$506,L$4,Capacitaciones!$R$7:$R$506,"Agendado")</f>
        <v>0</v>
      </c>
      <c r="M10" s="14">
        <f>COUNTIFS(Capacitaciones!$AL$7:$AL$506,M$4,Capacitaciones!$R$7:$R$506,"Agendado")</f>
        <v>0</v>
      </c>
      <c r="N10" s="14">
        <f>COUNTIFS(Capacitaciones!$AL$7:$AL$506,N$4,Capacitaciones!$R$7:$R$506,"Agendado")</f>
        <v>0</v>
      </c>
      <c r="O10" s="14">
        <f>COUNTIFS(Capacitaciones!$AL$7:$AL$506,O$4,Capacitaciones!$R$7:$R$506,"Agendado")</f>
        <v>0</v>
      </c>
      <c r="P10" s="14">
        <f t="shared" si="0"/>
        <v>0</v>
      </c>
    </row>
    <row r="11" spans="1:16" ht="25.35" customHeight="1" thickTop="1" thickBot="1" x14ac:dyDescent="0.3">
      <c r="A11"/>
      <c r="C11" s="29" t="s">
        <v>102</v>
      </c>
      <c r="D11" s="14">
        <f>COUNTIFS(Capacitaciones!$AL$7:$AL$506,D$4,Capacitaciones!$R$7:$R$506,"Atrasado")</f>
        <v>1</v>
      </c>
      <c r="E11" s="14">
        <f>COUNTIFS(Capacitaciones!$AL$7:$AL$506,E$4,Capacitaciones!$R$7:$R$506,"Atrasado")</f>
        <v>0</v>
      </c>
      <c r="F11" s="14">
        <f>COUNTIFS(Capacitaciones!$AL$7:$AL$506,F$4,Capacitaciones!$R$7:$R$506,"Atrasado")</f>
        <v>0</v>
      </c>
      <c r="G11" s="14">
        <f>COUNTIFS(Capacitaciones!$AL$7:$AL$506,G$4,Capacitaciones!$R$7:$R$506,"Atrasado")</f>
        <v>0</v>
      </c>
      <c r="H11" s="14">
        <f>COUNTIFS(Capacitaciones!$AL$7:$AL$506,H$4,Capacitaciones!$R$7:$R$506,"Atrasado")</f>
        <v>0</v>
      </c>
      <c r="I11" s="14">
        <f>COUNTIFS(Capacitaciones!$AL$7:$AL$506,I$4,Capacitaciones!$R$7:$R$506,"Atrasado")</f>
        <v>0</v>
      </c>
      <c r="J11" s="14">
        <f>COUNTIFS(Capacitaciones!$AL$7:$AL$506,J$4,Capacitaciones!$R$7:$R$506,"Atrasado")</f>
        <v>0</v>
      </c>
      <c r="K11" s="14">
        <f>COUNTIFS(Capacitaciones!$AL$7:$AL$506,K$4,Capacitaciones!$R$7:$R$506,"Atrasado")</f>
        <v>0</v>
      </c>
      <c r="L11" s="14">
        <f>COUNTIFS(Capacitaciones!$AL$7:$AL$506,L$4,Capacitaciones!$R$7:$R$506,"Atrasado")</f>
        <v>0</v>
      </c>
      <c r="M11" s="14">
        <f>COUNTIFS(Capacitaciones!$AL$7:$AL$506,M$4,Capacitaciones!$R$7:$R$506,"Atrasado")</f>
        <v>0</v>
      </c>
      <c r="N11" s="14">
        <f>COUNTIFS(Capacitaciones!$AL$7:$AL$506,N$4,Capacitaciones!$R$7:$R$506,"Atrasado")</f>
        <v>0</v>
      </c>
      <c r="O11" s="14">
        <f>COUNTIFS(Capacitaciones!$AL$7:$AL$506,O$4,Capacitaciones!$R$7:$R$506,"Atrasado")</f>
        <v>0</v>
      </c>
      <c r="P11" s="14">
        <f t="shared" si="0"/>
        <v>1</v>
      </c>
    </row>
    <row r="12" spans="1:16" ht="25.35" customHeight="1" thickTop="1" thickBot="1" x14ac:dyDescent="0.3">
      <c r="A12"/>
      <c r="C12" s="29" t="s">
        <v>101</v>
      </c>
      <c r="D12" s="14">
        <f>SUMIF(Capacitaciones!$AL$7:$AL$506,D$4,Capacitaciones!$AM$7:$AM$506)</f>
        <v>4</v>
      </c>
      <c r="E12" s="14">
        <f>SUMIF(Capacitaciones!$AL$7:$AL$506,E$4,Capacitaciones!$AM$7:$AM$506)</f>
        <v>0</v>
      </c>
      <c r="F12" s="14">
        <f>SUMIF(Capacitaciones!$AL$7:$AL$506,F$4,Capacitaciones!$AM$7:$AM$506)</f>
        <v>0</v>
      </c>
      <c r="G12" s="14">
        <f>SUMIF(Capacitaciones!$AL$7:$AL$506,G$4,Capacitaciones!$AM$7:$AM$506)</f>
        <v>34</v>
      </c>
      <c r="H12" s="14">
        <f>SUMIF(Capacitaciones!$AL$7:$AL$506,H$4,Capacitaciones!$AM$7:$AM$506)</f>
        <v>0</v>
      </c>
      <c r="I12" s="14">
        <f>SUMIF(Capacitaciones!$AL$7:$AL$506,I$4,Capacitaciones!$AM$7:$AM$506)</f>
        <v>32</v>
      </c>
      <c r="J12" s="14">
        <f>SUMIF(Capacitaciones!$AL$7:$AL$506,J$4,Capacitaciones!$AM$7:$AM$506)</f>
        <v>0</v>
      </c>
      <c r="K12" s="14">
        <f>SUMIF(Capacitaciones!$AL$7:$AL$506,K$4,Capacitaciones!$AM$7:$AM$506)</f>
        <v>0</v>
      </c>
      <c r="L12" s="14">
        <f>SUMIF(Capacitaciones!$AL$7:$AL$506,L$4,Capacitaciones!$AM$7:$AM$506)</f>
        <v>0</v>
      </c>
      <c r="M12" s="14">
        <f>SUMIF(Capacitaciones!$AL$7:$AL$506,M$4,Capacitaciones!$AM$7:$AM$506)</f>
        <v>0</v>
      </c>
      <c r="N12" s="14">
        <f>SUMIF(Capacitaciones!$AL$7:$AL$506,N$4,Capacitaciones!$AM$7:$AM$506)</f>
        <v>0</v>
      </c>
      <c r="O12" s="14">
        <f>SUMIF(Capacitaciones!$AL$7:$AL$506,O$4,Capacitaciones!$AM$7:$AM$506)</f>
        <v>0</v>
      </c>
      <c r="P12" s="14">
        <f t="shared" si="0"/>
        <v>70</v>
      </c>
    </row>
    <row r="13" spans="1:16" ht="25.35" customHeight="1" thickTop="1" thickBot="1" x14ac:dyDescent="0.3">
      <c r="A13"/>
      <c r="C13" s="29" t="s">
        <v>100</v>
      </c>
      <c r="D13" s="14">
        <f>SUMIF(Capacitaciones!$AL$7:$AL$506,D$4,Capacitaciones!$L$7:$L$506)</f>
        <v>17</v>
      </c>
      <c r="E13" s="14">
        <f>SUMIF(Capacitaciones!$AL$7:$AL$506,E$4,Capacitaciones!$L$7:$L$506)</f>
        <v>0</v>
      </c>
      <c r="F13" s="14">
        <f>SUMIF(Capacitaciones!$AL$7:$AL$506,F$4,Capacitaciones!$L$7:$L$506)</f>
        <v>0</v>
      </c>
      <c r="G13" s="14">
        <f>SUMIF(Capacitaciones!$AL$7:$AL$506,G$4,Capacitaciones!$L$7:$L$506)</f>
        <v>39</v>
      </c>
      <c r="H13" s="14">
        <f>SUMIF(Capacitaciones!$AL$7:$AL$506,H$4,Capacitaciones!$L$7:$L$506)</f>
        <v>0</v>
      </c>
      <c r="I13" s="14">
        <f>SUMIF(Capacitaciones!$AL$7:$AL$506,I$4,Capacitaciones!$L$7:$L$506)</f>
        <v>47</v>
      </c>
      <c r="J13" s="14">
        <f>SUMIF(Capacitaciones!$AL$7:$AL$506,J$4,Capacitaciones!$L$7:$L$506)</f>
        <v>0</v>
      </c>
      <c r="K13" s="14">
        <f>SUMIF(Capacitaciones!$AL$7:$AL$506,K$4,Capacitaciones!$L$7:$L$506)</f>
        <v>0</v>
      </c>
      <c r="L13" s="14">
        <f>SUMIF(Capacitaciones!$AL$7:$AL$506,L$4,Capacitaciones!$L$7:$L$506)</f>
        <v>0</v>
      </c>
      <c r="M13" s="14">
        <f>SUMIF(Capacitaciones!$AL$7:$AL$506,M$4,Capacitaciones!$L$7:$L$506)</f>
        <v>0</v>
      </c>
      <c r="N13" s="14">
        <f>SUMIF(Capacitaciones!$AL$7:$AL$506,N$4,Capacitaciones!$L$7:$L$506)</f>
        <v>0</v>
      </c>
      <c r="O13" s="14">
        <f>SUMIF(Capacitaciones!$AL$7:$AL$506,O$4,Capacitaciones!$L$7:$L$506)</f>
        <v>0</v>
      </c>
      <c r="P13" s="14">
        <f t="shared" si="0"/>
        <v>103</v>
      </c>
    </row>
    <row r="14" spans="1:16" ht="25.35" customHeight="1" thickTop="1" thickBot="1" x14ac:dyDescent="0.3">
      <c r="A14"/>
      <c r="C14" s="62" t="s">
        <v>99</v>
      </c>
      <c r="D14" s="65">
        <f>SUMIF(Capacitaciones!$AL$7:$AL$506,D$4,Capacitaciones!$M$7:$M$506)</f>
        <v>3500</v>
      </c>
      <c r="E14" s="65">
        <f>SUMIF(Capacitaciones!$AL$7:$AL$506,E$4,Capacitaciones!$M$7:$M$506)</f>
        <v>0</v>
      </c>
      <c r="F14" s="65">
        <f>SUMIF(Capacitaciones!$AL$7:$AL$506,F$4,Capacitaciones!$M$7:$M$506)</f>
        <v>0</v>
      </c>
      <c r="G14" s="65">
        <f>SUMIF(Capacitaciones!$AL$7:$AL$506,G$4,Capacitaciones!$M$7:$M$506)</f>
        <v>291000</v>
      </c>
      <c r="H14" s="65">
        <f>SUMIF(Capacitaciones!$AL$7:$AL$506,H$4,Capacitaciones!$M$7:$M$506)</f>
        <v>0</v>
      </c>
      <c r="I14" s="65">
        <f>SUMIF(Capacitaciones!$AL$7:$AL$506,I$4,Capacitaciones!$M$7:$M$506)</f>
        <v>12000</v>
      </c>
      <c r="J14" s="65">
        <f>SUMIF(Capacitaciones!$AL$7:$AL$506,J$4,Capacitaciones!$M$7:$M$506)</f>
        <v>0</v>
      </c>
      <c r="K14" s="65">
        <f>SUMIF(Capacitaciones!$AL$7:$AL$506,K$4,Capacitaciones!$M$7:$M$506)</f>
        <v>0</v>
      </c>
      <c r="L14" s="65">
        <f>SUMIF(Capacitaciones!$AL$7:$AL$506,L$4,Capacitaciones!$M$7:$M$506)</f>
        <v>0</v>
      </c>
      <c r="M14" s="65">
        <f>SUMIF(Capacitaciones!$AL$7:$AL$506,M$4,Capacitaciones!$M$7:$M$506)</f>
        <v>0</v>
      </c>
      <c r="N14" s="65">
        <f>SUMIF(Capacitaciones!$AL$7:$AL$506,N$4,Capacitaciones!$M$7:$M$506)</f>
        <v>0</v>
      </c>
      <c r="O14" s="65">
        <f>SUMIF(Capacitaciones!$AL$7:$AL$506,O$4,Capacitaciones!$M$7:$M$506)</f>
        <v>0</v>
      </c>
      <c r="P14" s="65">
        <f t="shared" si="0"/>
        <v>306500</v>
      </c>
    </row>
    <row r="15" spans="1:16" ht="25.35" customHeight="1" thickTop="1" thickBot="1" x14ac:dyDescent="0.3">
      <c r="A15"/>
      <c r="C15" s="62" t="s">
        <v>98</v>
      </c>
      <c r="D15" s="65">
        <f>SUMIF(Capacitaciones!$AL$7:$AL$506,D$4,Capacitaciones!$P$7:$P$506)</f>
        <v>875</v>
      </c>
      <c r="E15" s="65">
        <f>SUMIF(Capacitaciones!$AL$7:$AL$506,E$4,Capacitaciones!$P$7:$P$506)</f>
        <v>0</v>
      </c>
      <c r="F15" s="65">
        <f>SUMIF(Capacitaciones!$AL$7:$AL$506,F$4,Capacitaciones!$P$7:$P$506)</f>
        <v>0</v>
      </c>
      <c r="G15" s="65">
        <f>SUMIF(Capacitaciones!$AL$7:$AL$506,G$4,Capacitaciones!$P$7:$P$506)</f>
        <v>21416.666666666668</v>
      </c>
      <c r="H15" s="65">
        <f>SUMIF(Capacitaciones!$AL$7:$AL$506,H$4,Capacitaciones!$P$7:$P$506)</f>
        <v>0</v>
      </c>
      <c r="I15" s="65">
        <f>SUMIF(Capacitaciones!$AL$7:$AL$506,I$4,Capacitaciones!$P$7:$P$506)</f>
        <v>2541.666666666667</v>
      </c>
      <c r="J15" s="65">
        <f>SUMIF(Capacitaciones!$AL$7:$AL$506,J$4,Capacitaciones!$P$7:$P$506)</f>
        <v>0</v>
      </c>
      <c r="K15" s="65">
        <f>SUMIF(Capacitaciones!$AL$7:$AL$506,K$4,Capacitaciones!$P$7:$P$506)</f>
        <v>0</v>
      </c>
      <c r="L15" s="65">
        <f>SUMIF(Capacitaciones!$AL$7:$AL$506,L$4,Capacitaciones!$P$7:$P$506)</f>
        <v>0</v>
      </c>
      <c r="M15" s="65">
        <f>SUMIF(Capacitaciones!$AL$7:$AL$506,M$4,Capacitaciones!$P$7:$P$506)</f>
        <v>0</v>
      </c>
      <c r="N15" s="65">
        <f>SUMIF(Capacitaciones!$AL$7:$AL$506,N$4,Capacitaciones!$P$7:$P$506)</f>
        <v>0</v>
      </c>
      <c r="O15" s="65">
        <f>SUMIF(Capacitaciones!$AL$7:$AL$506,O$4,Capacitaciones!$P$7:$P$506)</f>
        <v>0</v>
      </c>
      <c r="P15" s="65">
        <f t="shared" si="0"/>
        <v>24833.333333333336</v>
      </c>
    </row>
    <row r="16" spans="1:16" ht="25.35" customHeight="1" thickTop="1" thickBot="1" x14ac:dyDescent="0.3">
      <c r="A16"/>
      <c r="C16" s="62" t="s">
        <v>97</v>
      </c>
      <c r="D16" s="65">
        <f>SUMIF(Capacitaciones!$AL$7:$AL$506,D$4,Capacitaciones!$O$7:$O$506)</f>
        <v>205.88235294117646</v>
      </c>
      <c r="E16" s="65">
        <f>SUMIF(Capacitaciones!$AL$7:$AL$506,E$4,Capacitaciones!$O$7:$O$506)</f>
        <v>0</v>
      </c>
      <c r="F16" s="65">
        <f>SUMIF(Capacitaciones!$AL$7:$AL$506,F$4,Capacitaciones!$O$7:$O$506)</f>
        <v>0</v>
      </c>
      <c r="G16" s="65">
        <f>SUMIF(Capacitaciones!$AL$7:$AL$506,G$4,Capacitaciones!$O$7:$O$506)</f>
        <v>19083.333333333336</v>
      </c>
      <c r="H16" s="65">
        <f>SUMIF(Capacitaciones!$AL$7:$AL$506,H$4,Capacitaciones!$O$7:$O$506)</f>
        <v>0</v>
      </c>
      <c r="I16" s="65">
        <f>SUMIF(Capacitaciones!$AL$7:$AL$506,I$4,Capacitaciones!$O$7:$O$506)</f>
        <v>878.65497076023394</v>
      </c>
      <c r="J16" s="65">
        <f>SUMIF(Capacitaciones!$AL$7:$AL$506,J$4,Capacitaciones!$O$7:$O$506)</f>
        <v>0</v>
      </c>
      <c r="K16" s="65">
        <f>SUMIF(Capacitaciones!$AL$7:$AL$506,K$4,Capacitaciones!$O$7:$O$506)</f>
        <v>0</v>
      </c>
      <c r="L16" s="65">
        <f>SUMIF(Capacitaciones!$AL$7:$AL$506,L$4,Capacitaciones!$O$7:$O$506)</f>
        <v>0</v>
      </c>
      <c r="M16" s="65">
        <f>SUMIF(Capacitaciones!$AL$7:$AL$506,M$4,Capacitaciones!$O$7:$O$506)</f>
        <v>0</v>
      </c>
      <c r="N16" s="65">
        <f>SUMIF(Capacitaciones!$AL$7:$AL$506,N$4,Capacitaciones!$O$7:$O$506)</f>
        <v>0</v>
      </c>
      <c r="O16" s="65">
        <f>SUMIF(Capacitaciones!$AL$7:$AL$506,O$4,Capacitaciones!$O$7:$O$506)</f>
        <v>0</v>
      </c>
      <c r="P16" s="65">
        <f t="shared" si="0"/>
        <v>20167.870657034746</v>
      </c>
    </row>
    <row r="17" spans="1:16" ht="25.35" customHeight="1" thickTop="1" thickBot="1" x14ac:dyDescent="0.3">
      <c r="A17"/>
      <c r="C17" s="62" t="s">
        <v>96</v>
      </c>
      <c r="D17" s="65">
        <f>SUMIF(Capacitaciones!$AL$7:$AL$506,D$4,Capacitaciones!$Q$7:$Q$506)</f>
        <v>51.470588235294116</v>
      </c>
      <c r="E17" s="65">
        <f>SUMIF(Capacitaciones!$AL$7:$AL$506,E$4,Capacitaciones!$Q$7:$Q$506)</f>
        <v>0</v>
      </c>
      <c r="F17" s="65">
        <f>SUMIF(Capacitaciones!$AL$7:$AL$506,F$4,Capacitaciones!$Q$7:$Q$506)</f>
        <v>0</v>
      </c>
      <c r="G17" s="65">
        <f>SUMIF(Capacitaciones!$AL$7:$AL$506,G$4,Capacitaciones!$Q$7:$Q$506)</f>
        <v>1390.6249999999998</v>
      </c>
      <c r="H17" s="65">
        <f>SUMIF(Capacitaciones!$AL$7:$AL$506,H$4,Capacitaciones!$Q$7:$Q$506)</f>
        <v>0</v>
      </c>
      <c r="I17" s="65">
        <f>SUMIF(Capacitaciones!$AL$7:$AL$506,I$4,Capacitaciones!$Q$7:$Q$506)</f>
        <v>145.3460038986355</v>
      </c>
      <c r="J17" s="65">
        <f>SUMIF(Capacitaciones!$AL$7:$AL$506,J$4,Capacitaciones!$Q$7:$Q$506)</f>
        <v>0</v>
      </c>
      <c r="K17" s="65">
        <f>SUMIF(Capacitaciones!$AL$7:$AL$506,K$4,Capacitaciones!$Q$7:$Q$506)</f>
        <v>0</v>
      </c>
      <c r="L17" s="65">
        <f>SUMIF(Capacitaciones!$AL$7:$AL$506,L$4,Capacitaciones!$Q$7:$Q$506)</f>
        <v>0</v>
      </c>
      <c r="M17" s="65">
        <f>SUMIF(Capacitaciones!$AL$7:$AL$506,M$4,Capacitaciones!$Q$7:$Q$506)</f>
        <v>0</v>
      </c>
      <c r="N17" s="65">
        <f>SUMIF(Capacitaciones!$AL$7:$AL$506,N$4,Capacitaciones!$Q$7:$Q$506)</f>
        <v>0</v>
      </c>
      <c r="O17" s="65">
        <f>SUMIF(Capacitaciones!$AL$7:$AL$506,O$4,Capacitaciones!$Q$7:$Q$506)</f>
        <v>0</v>
      </c>
      <c r="P17" s="65">
        <f t="shared" si="0"/>
        <v>1587.4415921339294</v>
      </c>
    </row>
    <row r="18" spans="1:16" ht="25.35" customHeight="1" thickTop="1" x14ac:dyDescent="0.25">
      <c r="A18"/>
    </row>
    <row r="19" spans="1:16" ht="25.35" customHeight="1" x14ac:dyDescent="0.25">
      <c r="A19"/>
    </row>
    <row r="20" spans="1:16" ht="25.35" customHeight="1" x14ac:dyDescent="0.25">
      <c r="A20"/>
    </row>
    <row r="21" spans="1:16" ht="25.35" customHeight="1" x14ac:dyDescent="0.25">
      <c r="A21"/>
    </row>
    <row r="22" spans="1:16" ht="25.35" customHeight="1" x14ac:dyDescent="0.25">
      <c r="A22"/>
    </row>
    <row r="23" spans="1:16" ht="25.35" customHeight="1" x14ac:dyDescent="0.25">
      <c r="A23"/>
    </row>
    <row r="24" spans="1:16" ht="25.35" customHeight="1" x14ac:dyDescent="0.25">
      <c r="A24"/>
    </row>
    <row r="25" spans="1:16" ht="25.35" customHeight="1" x14ac:dyDescent="0.25">
      <c r="A25"/>
    </row>
    <row r="26" spans="1:16" ht="25.35" customHeight="1" x14ac:dyDescent="0.25">
      <c r="A26"/>
    </row>
    <row r="27" spans="1:16" ht="25.35" customHeight="1" x14ac:dyDescent="0.25">
      <c r="A27"/>
    </row>
    <row r="28" spans="1:16" ht="25.35" customHeight="1" x14ac:dyDescent="0.25">
      <c r="A28"/>
    </row>
    <row r="29" spans="1:16" ht="25.35" customHeight="1" x14ac:dyDescent="0.25">
      <c r="A29"/>
    </row>
    <row r="30" spans="1:16" ht="25.35" customHeight="1" x14ac:dyDescent="0.25">
      <c r="A30"/>
    </row>
    <row r="31" spans="1:16" ht="25.35" customHeight="1" x14ac:dyDescent="0.25">
      <c r="A31"/>
    </row>
    <row r="32" spans="1:16" ht="25.35" customHeight="1" x14ac:dyDescent="0.25">
      <c r="A32"/>
    </row>
    <row r="33" customFormat="1" ht="25.35" customHeight="1" x14ac:dyDescent="0.25"/>
    <row r="34" customFormat="1" ht="25.35" customHeight="1" x14ac:dyDescent="0.25"/>
    <row r="35" customFormat="1" ht="25.35" customHeight="1" x14ac:dyDescent="0.25"/>
    <row r="36" customFormat="1" ht="25.35" customHeight="1" x14ac:dyDescent="0.25"/>
    <row r="37" customFormat="1" ht="25.35" customHeight="1" x14ac:dyDescent="0.25"/>
    <row r="38" customFormat="1" ht="25.35" customHeight="1" x14ac:dyDescent="0.25"/>
    <row r="39" customFormat="1" ht="25.35" customHeight="1" x14ac:dyDescent="0.25"/>
    <row r="40" customFormat="1" ht="25.35" customHeight="1" x14ac:dyDescent="0.25"/>
    <row r="41" customFormat="1" ht="25.35" customHeight="1" x14ac:dyDescent="0.25"/>
    <row r="42" customFormat="1" ht="25.35" customHeight="1" x14ac:dyDescent="0.25"/>
    <row r="43" customFormat="1" ht="25.35" customHeight="1" x14ac:dyDescent="0.25"/>
    <row r="44" customFormat="1" ht="25.35" customHeight="1" x14ac:dyDescent="0.25"/>
    <row r="45" customFormat="1" ht="25.35" customHeight="1" x14ac:dyDescent="0.25"/>
    <row r="46" customFormat="1" ht="25.35" customHeight="1" x14ac:dyDescent="0.25"/>
    <row r="47" customFormat="1" ht="25.35" customHeight="1" x14ac:dyDescent="0.25"/>
    <row r="48" customFormat="1" ht="25.35" customHeight="1" x14ac:dyDescent="0.25"/>
    <row r="49" customFormat="1" ht="25.35" customHeight="1" x14ac:dyDescent="0.25"/>
    <row r="50" customFormat="1" ht="25.35" customHeight="1" x14ac:dyDescent="0.25"/>
    <row r="51" customFormat="1" ht="25.35" customHeight="1" x14ac:dyDescent="0.25"/>
    <row r="52" customFormat="1" ht="25.35" customHeight="1" x14ac:dyDescent="0.25"/>
    <row r="53" customFormat="1" ht="25.35" customHeight="1" x14ac:dyDescent="0.25"/>
    <row r="54" customFormat="1" ht="25.35" customHeight="1" x14ac:dyDescent="0.25"/>
    <row r="55" customFormat="1" ht="25.35" customHeight="1" x14ac:dyDescent="0.25"/>
    <row r="56" customFormat="1" ht="25.35" customHeight="1" x14ac:dyDescent="0.25"/>
    <row r="57" customFormat="1" ht="25.35" customHeight="1" x14ac:dyDescent="0.25"/>
    <row r="58" customFormat="1" ht="25.35" customHeight="1" x14ac:dyDescent="0.25"/>
    <row r="59" customFormat="1" ht="25.35" customHeight="1" x14ac:dyDescent="0.25"/>
    <row r="60" customFormat="1" ht="25.35" customHeight="1" x14ac:dyDescent="0.25"/>
    <row r="61" customFormat="1" ht="25.35" customHeight="1" x14ac:dyDescent="0.25"/>
    <row r="62" customFormat="1" ht="25.35" customHeight="1" x14ac:dyDescent="0.25"/>
    <row r="63" customFormat="1" ht="25.35" customHeight="1" x14ac:dyDescent="0.25"/>
    <row r="64" customFormat="1" ht="25.35" customHeight="1" x14ac:dyDescent="0.25"/>
    <row r="65" customFormat="1" ht="25.35" customHeight="1" x14ac:dyDescent="0.25"/>
    <row r="66" customFormat="1" ht="25.35" customHeight="1" x14ac:dyDescent="0.25"/>
    <row r="67" customFormat="1" ht="25.35" customHeight="1" x14ac:dyDescent="0.25"/>
    <row r="68" customFormat="1" ht="25.35" customHeight="1" x14ac:dyDescent="0.25"/>
    <row r="69" customFormat="1" ht="25.35" customHeight="1" x14ac:dyDescent="0.25"/>
    <row r="70" customFormat="1" ht="25.35" customHeight="1" x14ac:dyDescent="0.25"/>
    <row r="71" customFormat="1" ht="25.35" customHeight="1" x14ac:dyDescent="0.25"/>
    <row r="72" customFormat="1" ht="25.35" customHeight="1" x14ac:dyDescent="0.25"/>
    <row r="73" customFormat="1" ht="25.35" customHeight="1" x14ac:dyDescent="0.25"/>
    <row r="74" customFormat="1" ht="25.35" customHeight="1" x14ac:dyDescent="0.25"/>
    <row r="75" customFormat="1" ht="25.35" customHeight="1" x14ac:dyDescent="0.25"/>
    <row r="76" customFormat="1" ht="25.35" customHeight="1" x14ac:dyDescent="0.25"/>
    <row r="77" customFormat="1" ht="25.35" customHeight="1" x14ac:dyDescent="0.25"/>
    <row r="78" customFormat="1" ht="25.35" customHeight="1" x14ac:dyDescent="0.25"/>
    <row r="79" customFormat="1" ht="25.35" customHeight="1" x14ac:dyDescent="0.25"/>
    <row r="80" customFormat="1" ht="25.35" customHeight="1" x14ac:dyDescent="0.25"/>
    <row r="81" customFormat="1" ht="25.35" customHeight="1" x14ac:dyDescent="0.25"/>
    <row r="82" customFormat="1" ht="25.35" customHeight="1" x14ac:dyDescent="0.25"/>
    <row r="83" customFormat="1" ht="25.35" customHeight="1" x14ac:dyDescent="0.25"/>
    <row r="84" customFormat="1" ht="25.35" customHeight="1" x14ac:dyDescent="0.25"/>
    <row r="85" customFormat="1" ht="25.35" customHeight="1" x14ac:dyDescent="0.25"/>
    <row r="86" customFormat="1" ht="25.35" customHeight="1" x14ac:dyDescent="0.25"/>
    <row r="87" customFormat="1" ht="25.35" customHeight="1" x14ac:dyDescent="0.25"/>
    <row r="88" customFormat="1" ht="25.35" customHeight="1" x14ac:dyDescent="0.25"/>
    <row r="89" customFormat="1" ht="25.35" customHeight="1" x14ac:dyDescent="0.25"/>
    <row r="90" customFormat="1" ht="25.35" customHeight="1" x14ac:dyDescent="0.25"/>
    <row r="91" customFormat="1" ht="25.35" customHeight="1" x14ac:dyDescent="0.25"/>
    <row r="92" customFormat="1" ht="25.35" customHeight="1" x14ac:dyDescent="0.25"/>
    <row r="93" customFormat="1" ht="25.35" customHeight="1" x14ac:dyDescent="0.25"/>
    <row r="94" customFormat="1" ht="25.35" customHeight="1" x14ac:dyDescent="0.25"/>
    <row r="95" customFormat="1" ht="25.35" customHeight="1" x14ac:dyDescent="0.25"/>
    <row r="96" customFormat="1" ht="25.35" customHeight="1" x14ac:dyDescent="0.25"/>
    <row r="97" customFormat="1" ht="25.35" customHeight="1" x14ac:dyDescent="0.25"/>
    <row r="98" customFormat="1" ht="25.35" customHeight="1" x14ac:dyDescent="0.25"/>
    <row r="99" customFormat="1" ht="25.35" customHeight="1" x14ac:dyDescent="0.25"/>
    <row r="100" customFormat="1" ht="25.35" customHeight="1" x14ac:dyDescent="0.25"/>
  </sheetData>
  <sheetProtection algorithmName="SHA-512" hashValue="irNrRzmgI6sHtD8QAF4ONdsv6iSD0m9IbP3LRc/IiXYUnSlYzlPEPyB10T5p0TekURvNSg2494psmA5YcUTohg==" saltValue="CqNEEigyyGPdUu7q8woMxQ==" spinCount="100000" sheet="1" objects="1" selectLockedCells="1"/>
  <mergeCells count="1">
    <mergeCell ref="C5:P5"/>
  </mergeCells>
  <printOptions verticalCentered="1"/>
  <pageMargins left="0.25" right="0.25" top="0.75" bottom="0.75" header="0.3" footer="0.3"/>
  <pageSetup paperSize="9" scale="60" orientation="landscape" horizontalDpi="4294967292" r:id="rId1"/>
  <headerFooter>
    <oddFooter>&amp;L_x000D_&amp;1#&amp;"Trebuchet MS"&amp;9&amp;K737373 PÚBLICA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4F986-3427-4B49-AFB0-D9AC3CB65319}">
  <sheetPr codeName="Planilha16">
    <pageSetUpPr fitToPage="1"/>
  </sheetPr>
  <dimension ref="A1:P103"/>
  <sheetViews>
    <sheetView showGridLines="0" showRowColHeaders="0" topLeftCell="B1" zoomScale="90" zoomScaleNormal="90" workbookViewId="0">
      <selection activeCell="H10" sqref="H10"/>
    </sheetView>
  </sheetViews>
  <sheetFormatPr baseColWidth="10" defaultColWidth="8.7109375" defaultRowHeight="15" zeroHeight="1" x14ac:dyDescent="0.25"/>
  <cols>
    <col min="1" max="1" width="27.7109375" style="16" hidden="1" customWidth="1"/>
    <col min="2" max="2" width="1.28515625" customWidth="1"/>
    <col min="3" max="3" width="30.7109375" customWidth="1"/>
    <col min="4" max="16" width="14.7109375" customWidth="1"/>
    <col min="17" max="17" width="4" customWidth="1"/>
  </cols>
  <sheetData>
    <row r="1" spans="1:16" ht="34.35" customHeight="1" x14ac:dyDescent="0.25">
      <c r="A1"/>
    </row>
    <row r="2" spans="1:16" ht="21.6" customHeight="1" x14ac:dyDescent="0.25">
      <c r="A2"/>
    </row>
    <row r="3" spans="1:16" ht="21.6" customHeight="1" thickBot="1" x14ac:dyDescent="0.3">
      <c r="A3"/>
    </row>
    <row r="4" spans="1:16" ht="41.25" customHeight="1" thickTop="1" thickBot="1" x14ac:dyDescent="0.3">
      <c r="A4" s="24"/>
      <c r="C4" s="76" t="s">
        <v>59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8"/>
    </row>
    <row r="5" spans="1:16" ht="48.75" customHeight="1" thickTop="1" thickBot="1" x14ac:dyDescent="0.3">
      <c r="A5" s="24"/>
      <c r="C5" s="36" t="s">
        <v>20</v>
      </c>
      <c r="D5" s="37" t="s">
        <v>116</v>
      </c>
      <c r="E5" s="37" t="s">
        <v>115</v>
      </c>
      <c r="F5" s="37" t="s">
        <v>114</v>
      </c>
      <c r="G5" s="37" t="s">
        <v>10</v>
      </c>
      <c r="H5" s="37" t="s">
        <v>113</v>
      </c>
      <c r="I5" s="37" t="s">
        <v>112</v>
      </c>
      <c r="J5" s="37" t="s">
        <v>111</v>
      </c>
      <c r="K5" s="37" t="s">
        <v>5</v>
      </c>
      <c r="L5" s="37" t="s">
        <v>110</v>
      </c>
      <c r="M5" s="37" t="s">
        <v>109</v>
      </c>
      <c r="N5" s="37" t="s">
        <v>108</v>
      </c>
      <c r="O5" s="37" t="s">
        <v>107</v>
      </c>
      <c r="P5" s="37" t="s">
        <v>17</v>
      </c>
    </row>
    <row r="6" spans="1:16" ht="48.75" customHeight="1" thickTop="1" thickBot="1" x14ac:dyDescent="0.3">
      <c r="A6" s="24"/>
      <c r="C6" s="38" t="s">
        <v>106</v>
      </c>
      <c r="D6" s="35">
        <f>'RC '!D7</f>
        <v>1</v>
      </c>
      <c r="E6" s="35">
        <f>'RC '!E7</f>
        <v>0</v>
      </c>
      <c r="F6" s="35">
        <f>'RC '!F7</f>
        <v>0</v>
      </c>
      <c r="G6" s="35">
        <f>'RC '!G7</f>
        <v>3</v>
      </c>
      <c r="H6" s="35">
        <f>'RC '!H7</f>
        <v>0</v>
      </c>
      <c r="I6" s="35">
        <f>'RC '!I7</f>
        <v>3</v>
      </c>
      <c r="J6" s="35">
        <f>'RC '!J7</f>
        <v>0</v>
      </c>
      <c r="K6" s="35">
        <f>'RC '!K7</f>
        <v>0</v>
      </c>
      <c r="L6" s="35">
        <f>'RC '!L7</f>
        <v>0</v>
      </c>
      <c r="M6" s="35">
        <f>'RC '!M7</f>
        <v>0</v>
      </c>
      <c r="N6" s="35">
        <f>'RC '!N7</f>
        <v>0</v>
      </c>
      <c r="O6" s="35">
        <f>'RC '!O7</f>
        <v>0</v>
      </c>
      <c r="P6" s="35">
        <f>'RC '!P7</f>
        <v>7</v>
      </c>
    </row>
    <row r="7" spans="1:16" ht="48.75" customHeight="1" thickTop="1" thickBot="1" x14ac:dyDescent="0.3">
      <c r="A7" s="24"/>
      <c r="C7" s="38" t="s">
        <v>105</v>
      </c>
      <c r="D7" s="35">
        <f>'RC '!D8</f>
        <v>0</v>
      </c>
      <c r="E7" s="35">
        <f>'RC '!E8</f>
        <v>0</v>
      </c>
      <c r="F7" s="35">
        <f>'RC '!F8</f>
        <v>0</v>
      </c>
      <c r="G7" s="35">
        <f>'RC '!G8</f>
        <v>1</v>
      </c>
      <c r="H7" s="35">
        <f>'RC '!H8</f>
        <v>0</v>
      </c>
      <c r="I7" s="35">
        <f>'RC '!I8</f>
        <v>3</v>
      </c>
      <c r="J7" s="35">
        <f>'RC '!J8</f>
        <v>0</v>
      </c>
      <c r="K7" s="35">
        <f>'RC '!K8</f>
        <v>0</v>
      </c>
      <c r="L7" s="35">
        <f>'RC '!L8</f>
        <v>0</v>
      </c>
      <c r="M7" s="35">
        <f>'RC '!M8</f>
        <v>0</v>
      </c>
      <c r="N7" s="35">
        <f>'RC '!N8</f>
        <v>0</v>
      </c>
      <c r="O7" s="35">
        <f>'RC '!O8</f>
        <v>0</v>
      </c>
      <c r="P7" s="35">
        <f>'RC '!P8</f>
        <v>4</v>
      </c>
    </row>
    <row r="8" spans="1:16" ht="48.75" customHeight="1" thickTop="1" thickBot="1" x14ac:dyDescent="0.3">
      <c r="A8" s="24"/>
      <c r="C8" s="38" t="s">
        <v>104</v>
      </c>
      <c r="D8" s="35">
        <f>'RC '!D9</f>
        <v>0</v>
      </c>
      <c r="E8" s="35">
        <f>'RC '!E9</f>
        <v>0</v>
      </c>
      <c r="F8" s="35">
        <f>'RC '!F9</f>
        <v>0</v>
      </c>
      <c r="G8" s="35">
        <f>'RC '!G9</f>
        <v>2</v>
      </c>
      <c r="H8" s="35">
        <f>'RC '!H9</f>
        <v>0</v>
      </c>
      <c r="I8" s="35">
        <f>'RC '!I9</f>
        <v>0</v>
      </c>
      <c r="J8" s="35">
        <f>'RC '!J9</f>
        <v>0</v>
      </c>
      <c r="K8" s="35">
        <f>'RC '!K9</f>
        <v>0</v>
      </c>
      <c r="L8" s="35">
        <f>'RC '!L9</f>
        <v>0</v>
      </c>
      <c r="M8" s="35">
        <f>'RC '!M9</f>
        <v>0</v>
      </c>
      <c r="N8" s="35">
        <f>'RC '!N9</f>
        <v>0</v>
      </c>
      <c r="O8" s="35">
        <f>'RC '!O9</f>
        <v>0</v>
      </c>
      <c r="P8" s="35">
        <f>'RC '!P9</f>
        <v>2</v>
      </c>
    </row>
    <row r="9" spans="1:16" ht="48.75" customHeight="1" thickTop="1" thickBot="1" x14ac:dyDescent="0.3">
      <c r="A9" s="24"/>
      <c r="C9" s="38" t="s">
        <v>103</v>
      </c>
      <c r="D9" s="35">
        <f>'RC '!D10</f>
        <v>0</v>
      </c>
      <c r="E9" s="35">
        <f>'RC '!E10</f>
        <v>0</v>
      </c>
      <c r="F9" s="35">
        <f>'RC '!F10</f>
        <v>0</v>
      </c>
      <c r="G9" s="35">
        <f>'RC '!G10</f>
        <v>0</v>
      </c>
      <c r="H9" s="35">
        <f>'RC '!H10</f>
        <v>0</v>
      </c>
      <c r="I9" s="35">
        <f>'RC '!I10</f>
        <v>0</v>
      </c>
      <c r="J9" s="35">
        <f>'RC '!J10</f>
        <v>0</v>
      </c>
      <c r="K9" s="35">
        <f>'RC '!K10</f>
        <v>0</v>
      </c>
      <c r="L9" s="35">
        <f>'RC '!L10</f>
        <v>0</v>
      </c>
      <c r="M9" s="35">
        <f>'RC '!M10</f>
        <v>0</v>
      </c>
      <c r="N9" s="35">
        <f>'RC '!N10</f>
        <v>0</v>
      </c>
      <c r="O9" s="35">
        <f>'RC '!O10</f>
        <v>0</v>
      </c>
      <c r="P9" s="35">
        <f>'RC '!P10</f>
        <v>0</v>
      </c>
    </row>
    <row r="10" spans="1:16" ht="48.75" customHeight="1" thickTop="1" thickBot="1" x14ac:dyDescent="0.3">
      <c r="A10" s="24"/>
      <c r="C10" s="38" t="s">
        <v>102</v>
      </c>
      <c r="D10" s="35">
        <f>'RC '!D11</f>
        <v>1</v>
      </c>
      <c r="E10" s="35">
        <f>'RC '!E11</f>
        <v>0</v>
      </c>
      <c r="F10" s="35">
        <f>'RC '!F11</f>
        <v>0</v>
      </c>
      <c r="G10" s="35">
        <f>'RC '!G11</f>
        <v>0</v>
      </c>
      <c r="H10" s="35">
        <f>'RC '!H11</f>
        <v>0</v>
      </c>
      <c r="I10" s="35">
        <f>'RC '!I11</f>
        <v>0</v>
      </c>
      <c r="J10" s="35">
        <f>'RC '!J11</f>
        <v>0</v>
      </c>
      <c r="K10" s="35">
        <f>'RC '!K11</f>
        <v>0</v>
      </c>
      <c r="L10" s="35">
        <f>'RC '!L11</f>
        <v>0</v>
      </c>
      <c r="M10" s="35">
        <f>'RC '!M11</f>
        <v>0</v>
      </c>
      <c r="N10" s="35">
        <f>'RC '!N11</f>
        <v>0</v>
      </c>
      <c r="O10" s="35">
        <f>'RC '!O11</f>
        <v>0</v>
      </c>
      <c r="P10" s="35">
        <f>'RC '!P11</f>
        <v>1</v>
      </c>
    </row>
    <row r="11" spans="1:16" ht="48.75" customHeight="1" thickTop="1" thickBot="1" x14ac:dyDescent="0.3">
      <c r="A11" s="24"/>
      <c r="C11" s="38" t="s">
        <v>101</v>
      </c>
      <c r="D11" s="35">
        <f>'RC '!D12</f>
        <v>4</v>
      </c>
      <c r="E11" s="35">
        <f>'RC '!E12</f>
        <v>0</v>
      </c>
      <c r="F11" s="35">
        <f>'RC '!F12</f>
        <v>0</v>
      </c>
      <c r="G11" s="35">
        <f>'RC '!G12</f>
        <v>34</v>
      </c>
      <c r="H11" s="35">
        <f>'RC '!H12</f>
        <v>0</v>
      </c>
      <c r="I11" s="35">
        <f>'RC '!I12</f>
        <v>32</v>
      </c>
      <c r="J11" s="35">
        <f>'RC '!J12</f>
        <v>0</v>
      </c>
      <c r="K11" s="35">
        <f>'RC '!K12</f>
        <v>0</v>
      </c>
      <c r="L11" s="35">
        <f>'RC '!L12</f>
        <v>0</v>
      </c>
      <c r="M11" s="35">
        <f>'RC '!M12</f>
        <v>0</v>
      </c>
      <c r="N11" s="35">
        <f>'RC '!N12</f>
        <v>0</v>
      </c>
      <c r="O11" s="35">
        <f>'RC '!O12</f>
        <v>0</v>
      </c>
      <c r="P11" s="35">
        <f>'RC '!P12</f>
        <v>70</v>
      </c>
    </row>
    <row r="12" spans="1:16" ht="48.75" customHeight="1" thickTop="1" thickBot="1" x14ac:dyDescent="0.3">
      <c r="A12" s="24"/>
      <c r="C12" s="38" t="s">
        <v>100</v>
      </c>
      <c r="D12" s="35">
        <f>'RC '!D13</f>
        <v>17</v>
      </c>
      <c r="E12" s="35">
        <f>'RC '!E13</f>
        <v>0</v>
      </c>
      <c r="F12" s="35">
        <f>'RC '!F13</f>
        <v>0</v>
      </c>
      <c r="G12" s="35">
        <f>'RC '!G13</f>
        <v>39</v>
      </c>
      <c r="H12" s="35">
        <f>'RC '!H13</f>
        <v>0</v>
      </c>
      <c r="I12" s="35">
        <f>'RC '!I13</f>
        <v>47</v>
      </c>
      <c r="J12" s="35">
        <f>'RC '!J13</f>
        <v>0</v>
      </c>
      <c r="K12" s="35">
        <f>'RC '!K13</f>
        <v>0</v>
      </c>
      <c r="L12" s="35">
        <f>'RC '!L13</f>
        <v>0</v>
      </c>
      <c r="M12" s="35">
        <f>'RC '!M13</f>
        <v>0</v>
      </c>
      <c r="N12" s="35">
        <f>'RC '!N13</f>
        <v>0</v>
      </c>
      <c r="O12" s="35">
        <f>'RC '!O13</f>
        <v>0</v>
      </c>
      <c r="P12" s="35">
        <f>'RC '!P13</f>
        <v>103</v>
      </c>
    </row>
    <row r="13" spans="1:16" ht="48.75" customHeight="1" thickTop="1" thickBot="1" x14ac:dyDescent="0.3">
      <c r="A13" s="24"/>
      <c r="C13" s="63" t="s">
        <v>99</v>
      </c>
      <c r="D13" s="64">
        <f>'RC '!D14</f>
        <v>3500</v>
      </c>
      <c r="E13" s="64">
        <f>'RC '!E14</f>
        <v>0</v>
      </c>
      <c r="F13" s="64">
        <f>'RC '!F14</f>
        <v>0</v>
      </c>
      <c r="G13" s="64">
        <f>'RC '!G14</f>
        <v>291000</v>
      </c>
      <c r="H13" s="64">
        <f>'RC '!H14</f>
        <v>0</v>
      </c>
      <c r="I13" s="64">
        <f>'RC '!I14</f>
        <v>12000</v>
      </c>
      <c r="J13" s="64">
        <f>'RC '!J14</f>
        <v>0</v>
      </c>
      <c r="K13" s="64">
        <f>'RC '!K14</f>
        <v>0</v>
      </c>
      <c r="L13" s="64">
        <f>'RC '!L14</f>
        <v>0</v>
      </c>
      <c r="M13" s="64">
        <f>'RC '!M14</f>
        <v>0</v>
      </c>
      <c r="N13" s="64">
        <f>'RC '!N14</f>
        <v>0</v>
      </c>
      <c r="O13" s="64">
        <f>'RC '!O14</f>
        <v>0</v>
      </c>
      <c r="P13" s="64">
        <f>'RC '!P14</f>
        <v>306500</v>
      </c>
    </row>
    <row r="14" spans="1:16" ht="48.75" customHeight="1" thickTop="1" thickBot="1" x14ac:dyDescent="0.3">
      <c r="A14" s="24"/>
      <c r="C14" s="63" t="s">
        <v>98</v>
      </c>
      <c r="D14" s="64">
        <f>'RC '!D15</f>
        <v>875</v>
      </c>
      <c r="E14" s="64">
        <f>'RC '!E15</f>
        <v>0</v>
      </c>
      <c r="F14" s="64">
        <f>'RC '!F15</f>
        <v>0</v>
      </c>
      <c r="G14" s="64">
        <f>'RC '!G15</f>
        <v>21416.666666666668</v>
      </c>
      <c r="H14" s="64">
        <f>'RC '!H15</f>
        <v>0</v>
      </c>
      <c r="I14" s="64">
        <f>'RC '!I15</f>
        <v>2541.666666666667</v>
      </c>
      <c r="J14" s="64">
        <f>'RC '!J15</f>
        <v>0</v>
      </c>
      <c r="K14" s="64">
        <f>'RC '!K15</f>
        <v>0</v>
      </c>
      <c r="L14" s="64">
        <f>'RC '!L15</f>
        <v>0</v>
      </c>
      <c r="M14" s="64">
        <f>'RC '!M15</f>
        <v>0</v>
      </c>
      <c r="N14" s="64">
        <f>'RC '!N15</f>
        <v>0</v>
      </c>
      <c r="O14" s="64">
        <f>'RC '!O15</f>
        <v>0</v>
      </c>
      <c r="P14" s="64">
        <f>'RC '!P15</f>
        <v>24833.333333333336</v>
      </c>
    </row>
    <row r="15" spans="1:16" ht="48.75" customHeight="1" thickTop="1" thickBot="1" x14ac:dyDescent="0.3">
      <c r="A15" s="24"/>
      <c r="C15" s="63" t="s">
        <v>97</v>
      </c>
      <c r="D15" s="64">
        <f>'RC '!D16</f>
        <v>205.88235294117646</v>
      </c>
      <c r="E15" s="64">
        <f>'RC '!E16</f>
        <v>0</v>
      </c>
      <c r="F15" s="64">
        <f>'RC '!F16</f>
        <v>0</v>
      </c>
      <c r="G15" s="64">
        <f>'RC '!G16</f>
        <v>19083.333333333336</v>
      </c>
      <c r="H15" s="64">
        <f>'RC '!H16</f>
        <v>0</v>
      </c>
      <c r="I15" s="64">
        <f>'RC '!I16</f>
        <v>878.65497076023394</v>
      </c>
      <c r="J15" s="64">
        <f>'RC '!J16</f>
        <v>0</v>
      </c>
      <c r="K15" s="64">
        <f>'RC '!K16</f>
        <v>0</v>
      </c>
      <c r="L15" s="64">
        <f>'RC '!L16</f>
        <v>0</v>
      </c>
      <c r="M15" s="64">
        <f>'RC '!M16</f>
        <v>0</v>
      </c>
      <c r="N15" s="64">
        <f>'RC '!N16</f>
        <v>0</v>
      </c>
      <c r="O15" s="64">
        <f>'RC '!O16</f>
        <v>0</v>
      </c>
      <c r="P15" s="64">
        <f>'RC '!P16</f>
        <v>20167.870657034746</v>
      </c>
    </row>
    <row r="16" spans="1:16" ht="48.75" customHeight="1" thickTop="1" thickBot="1" x14ac:dyDescent="0.3">
      <c r="A16" s="24"/>
      <c r="C16" s="63" t="s">
        <v>96</v>
      </c>
      <c r="D16" s="64">
        <f>'RC '!D17</f>
        <v>51.470588235294116</v>
      </c>
      <c r="E16" s="64">
        <f>'RC '!E17</f>
        <v>0</v>
      </c>
      <c r="F16" s="64">
        <f>'RC '!F17</f>
        <v>0</v>
      </c>
      <c r="G16" s="64">
        <f>'RC '!G17</f>
        <v>1390.6249999999998</v>
      </c>
      <c r="H16" s="64">
        <f>'RC '!H17</f>
        <v>0</v>
      </c>
      <c r="I16" s="64">
        <f>'RC '!I17</f>
        <v>145.3460038986355</v>
      </c>
      <c r="J16" s="64">
        <f>'RC '!J17</f>
        <v>0</v>
      </c>
      <c r="K16" s="64">
        <f>'RC '!K17</f>
        <v>0</v>
      </c>
      <c r="L16" s="64">
        <f>'RC '!L17</f>
        <v>0</v>
      </c>
      <c r="M16" s="64">
        <f>'RC '!M17</f>
        <v>0</v>
      </c>
      <c r="N16" s="64">
        <f>'RC '!N17</f>
        <v>0</v>
      </c>
      <c r="O16" s="64">
        <f>'RC '!O17</f>
        <v>0</v>
      </c>
      <c r="P16" s="64">
        <f>'RC '!P17</f>
        <v>1587.4415921339294</v>
      </c>
    </row>
    <row r="17" spans="1:16" ht="18" customHeight="1" thickTop="1" x14ac:dyDescent="0.25">
      <c r="A17"/>
    </row>
    <row r="18" spans="1:16" ht="16.5" customHeight="1" thickBot="1" x14ac:dyDescent="0.95">
      <c r="A18" s="15"/>
    </row>
    <row r="19" spans="1:16" ht="41.25" customHeight="1" thickTop="1" thickBot="1" x14ac:dyDescent="0.3">
      <c r="A19" s="24"/>
      <c r="C19" s="76" t="s">
        <v>60</v>
      </c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8"/>
    </row>
    <row r="20" spans="1:16" ht="11.25" customHeight="1" thickTop="1" x14ac:dyDescent="0.9">
      <c r="A20" s="15"/>
    </row>
    <row r="21" spans="1:16" ht="24.95" customHeight="1" x14ac:dyDescent="0.9">
      <c r="A21" s="15"/>
    </row>
    <row r="22" spans="1:16" ht="24.95" customHeight="1" x14ac:dyDescent="0.9">
      <c r="A22" s="15"/>
    </row>
    <row r="23" spans="1:16" ht="24.95" customHeight="1" x14ac:dyDescent="0.9">
      <c r="A23" s="15"/>
    </row>
    <row r="24" spans="1:16" ht="24.95" customHeight="1" x14ac:dyDescent="0.9">
      <c r="A24" s="15"/>
    </row>
    <row r="25" spans="1:16" ht="24.95" customHeight="1" x14ac:dyDescent="0.9">
      <c r="A25" s="15"/>
    </row>
    <row r="26" spans="1:16" ht="24.95" customHeight="1" x14ac:dyDescent="0.9">
      <c r="A26" s="15"/>
    </row>
    <row r="27" spans="1:16" ht="24.95" customHeight="1" x14ac:dyDescent="0.9">
      <c r="A27" s="15"/>
    </row>
    <row r="28" spans="1:16" ht="24.95" customHeight="1" x14ac:dyDescent="0.9">
      <c r="A28" s="15"/>
    </row>
    <row r="29" spans="1:16" ht="24.95" customHeight="1" x14ac:dyDescent="0.9">
      <c r="A29" s="15"/>
    </row>
    <row r="30" spans="1:16" ht="24.95" customHeight="1" x14ac:dyDescent="0.9">
      <c r="A30" s="15"/>
    </row>
    <row r="31" spans="1:16" ht="24.95" customHeight="1" x14ac:dyDescent="0.9">
      <c r="A31" s="15"/>
    </row>
    <row r="32" spans="1:16" ht="24.95" customHeight="1" x14ac:dyDescent="0.9">
      <c r="A32" s="15"/>
    </row>
    <row r="33" spans="1:16" ht="24.95" customHeight="1" x14ac:dyDescent="0.9">
      <c r="A33" s="15"/>
    </row>
    <row r="34" spans="1:16" ht="24.95" customHeight="1" x14ac:dyDescent="0.9">
      <c r="A34" s="15"/>
    </row>
    <row r="35" spans="1:16" ht="24.95" customHeight="1" x14ac:dyDescent="0.9">
      <c r="A35" s="15"/>
    </row>
    <row r="36" spans="1:16" ht="24.95" customHeight="1" x14ac:dyDescent="0.9">
      <c r="A36" s="15"/>
    </row>
    <row r="37" spans="1:16" ht="24.95" customHeight="1" x14ac:dyDescent="0.9">
      <c r="A37" s="15"/>
    </row>
    <row r="38" spans="1:16" ht="24.95" customHeight="1" x14ac:dyDescent="0.9">
      <c r="A38" s="15"/>
    </row>
    <row r="39" spans="1:16" ht="24.95" customHeight="1" x14ac:dyDescent="0.9">
      <c r="A39" s="15"/>
    </row>
    <row r="40" spans="1:16" ht="24.95" customHeight="1" x14ac:dyDescent="0.9">
      <c r="A40" s="15"/>
    </row>
    <row r="41" spans="1:16" ht="24.95" customHeight="1" x14ac:dyDescent="0.9">
      <c r="A41" s="15"/>
    </row>
    <row r="42" spans="1:16" ht="24.95" customHeight="1" x14ac:dyDescent="0.9">
      <c r="A42" s="15"/>
    </row>
    <row r="43" spans="1:16" ht="24.95" customHeight="1" x14ac:dyDescent="0.9">
      <c r="A43" s="15"/>
    </row>
    <row r="44" spans="1:16" ht="24.95" customHeight="1" x14ac:dyDescent="0.9">
      <c r="A44" s="15"/>
    </row>
    <row r="45" spans="1:16" ht="14.25" customHeight="1" thickBot="1" x14ac:dyDescent="0.95">
      <c r="A45" s="15"/>
    </row>
    <row r="46" spans="1:16" ht="41.25" customHeight="1" thickTop="1" thickBot="1" x14ac:dyDescent="0.3">
      <c r="A46" s="24"/>
      <c r="C46" s="76" t="s">
        <v>60</v>
      </c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8"/>
    </row>
    <row r="47" spans="1:16" ht="24.95" customHeight="1" thickTop="1" x14ac:dyDescent="0.9">
      <c r="A47" s="15"/>
    </row>
    <row r="48" spans="1:16" ht="24.95" customHeight="1" x14ac:dyDescent="0.9">
      <c r="A48" s="15"/>
    </row>
    <row r="49" spans="1:1" ht="24.95" customHeight="1" x14ac:dyDescent="0.9">
      <c r="A49" s="15"/>
    </row>
    <row r="50" spans="1:1" ht="24.95" customHeight="1" x14ac:dyDescent="0.9">
      <c r="A50" s="15"/>
    </row>
    <row r="51" spans="1:1" ht="24.95" customHeight="1" x14ac:dyDescent="0.9">
      <c r="A51" s="15"/>
    </row>
    <row r="52" spans="1:1" ht="24.95" customHeight="1" x14ac:dyDescent="0.9">
      <c r="A52" s="15"/>
    </row>
    <row r="53" spans="1:1" ht="24.95" customHeight="1" x14ac:dyDescent="0.9">
      <c r="A53" s="15"/>
    </row>
    <row r="54" spans="1:1" ht="24.95" customHeight="1" x14ac:dyDescent="0.9">
      <c r="A54" s="15"/>
    </row>
    <row r="55" spans="1:1" ht="24.95" customHeight="1" x14ac:dyDescent="0.9">
      <c r="A55" s="15"/>
    </row>
    <row r="56" spans="1:1" ht="24.95" customHeight="1" x14ac:dyDescent="0.9">
      <c r="A56" s="15"/>
    </row>
    <row r="57" spans="1:1" ht="24.95" customHeight="1" x14ac:dyDescent="0.9">
      <c r="A57" s="15"/>
    </row>
    <row r="58" spans="1:1" ht="24.95" customHeight="1" x14ac:dyDescent="0.9">
      <c r="A58" s="15"/>
    </row>
    <row r="59" spans="1:1" ht="24.95" customHeight="1" x14ac:dyDescent="0.9">
      <c r="A59" s="15"/>
    </row>
    <row r="60" spans="1:1" ht="24.95" customHeight="1" x14ac:dyDescent="0.9">
      <c r="A60" s="15"/>
    </row>
    <row r="61" spans="1:1" ht="24.95" customHeight="1" x14ac:dyDescent="0.9">
      <c r="A61" s="15"/>
    </row>
    <row r="62" spans="1:1" ht="24.95" customHeight="1" x14ac:dyDescent="0.9">
      <c r="A62" s="15"/>
    </row>
    <row r="63" spans="1:1" ht="24.95" customHeight="1" x14ac:dyDescent="0.9">
      <c r="A63" s="15"/>
    </row>
    <row r="64" spans="1:1" ht="24.95" customHeight="1" x14ac:dyDescent="0.9">
      <c r="A64" s="15"/>
    </row>
    <row r="65" spans="1:1" ht="24.95" customHeight="1" x14ac:dyDescent="0.9">
      <c r="A65" s="15"/>
    </row>
    <row r="66" spans="1:1" ht="24.95" customHeight="1" x14ac:dyDescent="0.9">
      <c r="A66" s="15"/>
    </row>
    <row r="67" spans="1:1" ht="24.95" customHeight="1" x14ac:dyDescent="0.9">
      <c r="A67" s="15"/>
    </row>
    <row r="68" spans="1:1" ht="24.95" customHeight="1" x14ac:dyDescent="0.9">
      <c r="A68" s="15"/>
    </row>
    <row r="69" spans="1:1" ht="24.95" customHeight="1" x14ac:dyDescent="0.9">
      <c r="A69" s="15"/>
    </row>
    <row r="70" spans="1:1" ht="24.95" customHeight="1" x14ac:dyDescent="0.9">
      <c r="A70" s="15"/>
    </row>
    <row r="71" spans="1:1" ht="24.95" customHeight="1" x14ac:dyDescent="0.9">
      <c r="A71" s="15"/>
    </row>
    <row r="72" spans="1:1" ht="24.95" customHeight="1" x14ac:dyDescent="0.9">
      <c r="A72" s="15"/>
    </row>
    <row r="73" spans="1:1" ht="24.95" customHeight="1" x14ac:dyDescent="0.9">
      <c r="A73" s="15"/>
    </row>
    <row r="74" spans="1:1" ht="24.95" customHeight="1" x14ac:dyDescent="0.9">
      <c r="A74" s="15"/>
    </row>
    <row r="75" spans="1:1" ht="24.95" customHeight="1" x14ac:dyDescent="0.9">
      <c r="A75" s="15"/>
    </row>
    <row r="76" spans="1:1" ht="24.95" customHeight="1" x14ac:dyDescent="0.9">
      <c r="A76" s="15"/>
    </row>
    <row r="77" spans="1:1" ht="24.95" customHeight="1" x14ac:dyDescent="0.9">
      <c r="A77" s="15"/>
    </row>
    <row r="78" spans="1:1" ht="24.95" customHeight="1" x14ac:dyDescent="0.9">
      <c r="A78" s="15"/>
    </row>
    <row r="79" spans="1:1" ht="24.95" customHeight="1" x14ac:dyDescent="0.9">
      <c r="A79" s="15"/>
    </row>
    <row r="80" spans="1:1" ht="24.95" customHeight="1" x14ac:dyDescent="0.9">
      <c r="A80" s="15"/>
    </row>
    <row r="81" spans="1:1" ht="24.95" customHeight="1" x14ac:dyDescent="0.9">
      <c r="A81" s="15"/>
    </row>
    <row r="82" spans="1:1" ht="24.95" customHeight="1" x14ac:dyDescent="0.9">
      <c r="A82" s="15"/>
    </row>
    <row r="83" spans="1:1" ht="24.95" customHeight="1" x14ac:dyDescent="0.9">
      <c r="A83" s="15"/>
    </row>
    <row r="84" spans="1:1" ht="24.95" customHeight="1" x14ac:dyDescent="0.9">
      <c r="A84" s="15"/>
    </row>
    <row r="85" spans="1:1" ht="24.95" customHeight="1" x14ac:dyDescent="0.9">
      <c r="A85" s="15"/>
    </row>
    <row r="86" spans="1:1" ht="24.95" customHeight="1" x14ac:dyDescent="0.9">
      <c r="A86" s="15"/>
    </row>
    <row r="87" spans="1:1" ht="24.95" customHeight="1" x14ac:dyDescent="0.9">
      <c r="A87" s="15"/>
    </row>
    <row r="88" spans="1:1" ht="24.95" customHeight="1" x14ac:dyDescent="0.9">
      <c r="A88" s="15"/>
    </row>
    <row r="89" spans="1:1" ht="24.95" customHeight="1" x14ac:dyDescent="0.9">
      <c r="A89" s="15"/>
    </row>
    <row r="90" spans="1:1" ht="24.95" customHeight="1" x14ac:dyDescent="0.9">
      <c r="A90" s="15"/>
    </row>
    <row r="91" spans="1:1" ht="24.95" customHeight="1" x14ac:dyDescent="0.9">
      <c r="A91" s="15"/>
    </row>
    <row r="92" spans="1:1" ht="24.95" customHeight="1" x14ac:dyDescent="0.9">
      <c r="A92" s="15"/>
    </row>
    <row r="93" spans="1:1" ht="24.95" customHeight="1" x14ac:dyDescent="0.9">
      <c r="A93" s="15"/>
    </row>
    <row r="94" spans="1:1" ht="24.95" customHeight="1" x14ac:dyDescent="0.9">
      <c r="A94" s="15"/>
    </row>
    <row r="95" spans="1:1" ht="24.95" customHeight="1" x14ac:dyDescent="0.25"/>
    <row r="96" spans="1:1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</sheetData>
  <sheetProtection algorithmName="SHA-512" hashValue="pLPZXGwuYf2N0W+3YpTctA+//R/CF19DSDzSf/HqxgCsN9qgKwDmHbg/9XdduoYGM08AuTboCSFI+HfpWdsosw==" saltValue="LD0aXlMe7E/WiXyi5eYN1w==" spinCount="100000" sheet="1" selectLockedCells="1"/>
  <mergeCells count="3">
    <mergeCell ref="C4:P4"/>
    <mergeCell ref="C19:P19"/>
    <mergeCell ref="C46:P46"/>
  </mergeCells>
  <pageMargins left="0.23622047244094502" right="0.23622047244094502" top="0.39370078740157499" bottom="0.39370078740157499" header="0.31496062992126" footer="0.31496062992126"/>
  <pageSetup paperSize="9" scale="62" fitToHeight="0" orientation="landscape" cellComments="atEnd" r:id="rId1"/>
  <headerFooter>
    <oddFooter>&amp;L_x000D_&amp;1#&amp;"Trebuchet MS"&amp;9&amp;K737373 PÚBLICA</oddFooter>
  </headerFooter>
  <rowBreaks count="2" manualBreakCount="2">
    <brk id="17" min="1" max="16" man="1"/>
    <brk id="45" min="1" max="1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autoFill="0" autoPict="0" macro="[0]!Exportar_Pedido">
                <anchor moveWithCells="1" sizeWithCells="1">
                  <from>
                    <xdr:col>17</xdr:col>
                    <xdr:colOff>371475</xdr:colOff>
                    <xdr:row>3</xdr:row>
                    <xdr:rowOff>180975</xdr:rowOff>
                  </from>
                  <to>
                    <xdr:col>20</xdr:col>
                    <xdr:colOff>457200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4410E-B8A1-4DB1-969F-ADB9CF897C69}">
  <sheetPr codeName="Planilha1"/>
  <dimension ref="A1:A2"/>
  <sheetViews>
    <sheetView showGridLines="0" showRowColHeaders="0" topLeftCell="C1" zoomScaleNormal="100" workbookViewId="0"/>
  </sheetViews>
  <sheetFormatPr baseColWidth="10" defaultColWidth="8.85546875" defaultRowHeight="25.35" customHeight="1" x14ac:dyDescent="0.25"/>
  <cols>
    <col min="1" max="1" width="27.7109375" style="26" hidden="1" customWidth="1"/>
    <col min="2" max="2" width="0" style="26" hidden="1" customWidth="1"/>
    <col min="3" max="16384" width="8.85546875" style="26"/>
  </cols>
  <sheetData>
    <row r="1" spans="1:1" s="21" customFormat="1" ht="25.35" customHeight="1" x14ac:dyDescent="0.25">
      <c r="A1" s="25"/>
    </row>
    <row r="2" spans="1:1" s="21" customFormat="1" ht="25.35" customHeight="1" x14ac:dyDescent="0.25"/>
  </sheetData>
  <sheetProtection sheet="1" objects="1" formatColumns="0" formatRows="0" selectLockedCells="1" sort="0"/>
  <pageMargins left="0.511811024" right="0.511811024" top="0.78740157499999996" bottom="0.78740157499999996" header="0.31496062000000002" footer="0.31496062000000002"/>
  <headerFooter>
    <oddFooter>&amp;L_x000D_&amp;1#&amp;"Trebuchet MS"&amp;9&amp;K008542 INTERNA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autoFill="0" autoPict="0" macro="[0]!atualizar">
                <anchor>
                  <from>
                    <xdr:col>27</xdr:col>
                    <xdr:colOff>152400</xdr:colOff>
                    <xdr:row>3</xdr:row>
                    <xdr:rowOff>238125</xdr:rowOff>
                  </from>
                  <to>
                    <xdr:col>30</xdr:col>
                    <xdr:colOff>104775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34992-82BE-4AD4-B384-83C2216AAC5E}">
  <sheetPr codeName="Planilha9"/>
  <dimension ref="A1:AA38"/>
  <sheetViews>
    <sheetView topLeftCell="I12" zoomScale="115" zoomScaleNormal="115" workbookViewId="0">
      <selection activeCell="N36" sqref="N36:N37"/>
    </sheetView>
  </sheetViews>
  <sheetFormatPr baseColWidth="10" defaultColWidth="8.85546875" defaultRowHeight="15" x14ac:dyDescent="0.25"/>
  <cols>
    <col min="2" max="2" width="24" bestFit="1" customWidth="1"/>
    <col min="3" max="3" width="25" customWidth="1"/>
    <col min="4" max="4" width="25.28515625" customWidth="1"/>
    <col min="5" max="5" width="33.140625" bestFit="1" customWidth="1"/>
    <col min="6" max="6" width="33.42578125" bestFit="1" customWidth="1"/>
    <col min="7" max="7" width="25.28515625" bestFit="1" customWidth="1"/>
    <col min="8" max="8" width="29.7109375" bestFit="1" customWidth="1"/>
    <col min="9" max="9" width="18" bestFit="1" customWidth="1"/>
    <col min="10" max="10" width="17.5703125" bestFit="1" customWidth="1"/>
    <col min="11" max="11" width="32.140625" bestFit="1" customWidth="1"/>
    <col min="12" max="12" width="32.42578125" bestFit="1" customWidth="1"/>
    <col min="13" max="13" width="32.7109375" bestFit="1" customWidth="1"/>
    <col min="14" max="14" width="34" bestFit="1" customWidth="1"/>
    <col min="16" max="16" width="17.5703125" bestFit="1" customWidth="1"/>
    <col min="17" max="17" width="30.140625" bestFit="1" customWidth="1"/>
    <col min="18" max="19" width="22" customWidth="1"/>
    <col min="21" max="21" width="17.5703125" bestFit="1" customWidth="1"/>
    <col min="22" max="22" width="32.5703125" bestFit="1" customWidth="1"/>
    <col min="23" max="24" width="23.42578125" customWidth="1"/>
    <col min="25" max="25" width="5" customWidth="1"/>
    <col min="26" max="26" width="17.5703125" bestFit="1" customWidth="1"/>
    <col min="27" max="27" width="28.7109375" bestFit="1" customWidth="1"/>
    <col min="28" max="28" width="24.28515625" customWidth="1"/>
    <col min="29" max="29" width="31" bestFit="1" customWidth="1"/>
  </cols>
  <sheetData>
    <row r="1" spans="1:27" ht="15.75" thickBot="1" x14ac:dyDescent="0.3">
      <c r="A1" s="47" t="s">
        <v>139</v>
      </c>
      <c r="B1" s="46" t="s">
        <v>128</v>
      </c>
      <c r="C1" s="47" t="s">
        <v>106</v>
      </c>
      <c r="D1" s="47" t="s">
        <v>105</v>
      </c>
      <c r="E1" s="47" t="s">
        <v>100</v>
      </c>
      <c r="F1" s="47" t="s">
        <v>99</v>
      </c>
      <c r="G1" s="48" t="s">
        <v>101</v>
      </c>
    </row>
    <row r="2" spans="1:27" ht="15.75" thickTop="1" x14ac:dyDescent="0.25">
      <c r="A2" s="60">
        <v>1</v>
      </c>
      <c r="B2" s="49" t="s">
        <v>123</v>
      </c>
      <c r="C2" s="50">
        <f>'RC '!D7</f>
        <v>1</v>
      </c>
      <c r="D2" s="50">
        <f>'RC '!D8</f>
        <v>0</v>
      </c>
      <c r="E2" s="50">
        <f>'RC '!D13</f>
        <v>17</v>
      </c>
      <c r="F2" s="50">
        <f>'RC '!D14</f>
        <v>3500</v>
      </c>
      <c r="G2" s="51">
        <f>'RC '!D12</f>
        <v>4</v>
      </c>
    </row>
    <row r="3" spans="1:27" x14ac:dyDescent="0.25">
      <c r="A3" s="53">
        <v>2</v>
      </c>
      <c r="B3" s="52" t="s">
        <v>124</v>
      </c>
      <c r="C3" s="53">
        <f>'RC '!E7</f>
        <v>0</v>
      </c>
      <c r="D3" s="53">
        <f>'RC '!E8</f>
        <v>0</v>
      </c>
      <c r="E3" s="53">
        <f>'RC '!E13</f>
        <v>0</v>
      </c>
      <c r="F3" s="53">
        <f>'RC '!E14</f>
        <v>0</v>
      </c>
      <c r="G3" s="54">
        <f>'RC '!E12</f>
        <v>0</v>
      </c>
    </row>
    <row r="4" spans="1:27" x14ac:dyDescent="0.25">
      <c r="A4" s="53">
        <v>3</v>
      </c>
      <c r="B4" s="49" t="s">
        <v>114</v>
      </c>
      <c r="C4" s="50">
        <f>'RC '!F7</f>
        <v>0</v>
      </c>
      <c r="D4" s="50">
        <f>'RC '!F8</f>
        <v>0</v>
      </c>
      <c r="E4" s="50">
        <f>'RC '!F13</f>
        <v>0</v>
      </c>
      <c r="F4" s="50">
        <f>'RC '!F14</f>
        <v>0</v>
      </c>
      <c r="G4" s="51">
        <f>'RC '!F12</f>
        <v>0</v>
      </c>
    </row>
    <row r="5" spans="1:27" x14ac:dyDescent="0.25">
      <c r="A5" s="53">
        <v>4</v>
      </c>
      <c r="B5" s="52" t="s">
        <v>10</v>
      </c>
      <c r="C5" s="53">
        <f>'RC '!G7</f>
        <v>3</v>
      </c>
      <c r="D5" s="53">
        <f>'RC '!G8</f>
        <v>1</v>
      </c>
      <c r="E5" s="53">
        <f>'RC '!G13</f>
        <v>39</v>
      </c>
      <c r="F5" s="53">
        <f>'RC '!G14</f>
        <v>291000</v>
      </c>
      <c r="G5" s="54">
        <f>'RC '!G12</f>
        <v>34</v>
      </c>
    </row>
    <row r="6" spans="1:27" x14ac:dyDescent="0.25">
      <c r="A6" s="53">
        <v>5</v>
      </c>
      <c r="B6" s="49" t="s">
        <v>113</v>
      </c>
      <c r="C6" s="50">
        <f>'RC '!H7</f>
        <v>0</v>
      </c>
      <c r="D6" s="50">
        <f>'RC '!H8</f>
        <v>0</v>
      </c>
      <c r="E6" s="50">
        <f>'RC '!H13</f>
        <v>0</v>
      </c>
      <c r="F6" s="50">
        <f>'RC '!H14</f>
        <v>0</v>
      </c>
      <c r="G6" s="51">
        <f>'RC '!H12</f>
        <v>0</v>
      </c>
    </row>
    <row r="7" spans="1:27" x14ac:dyDescent="0.25">
      <c r="A7" s="53">
        <v>6</v>
      </c>
      <c r="B7" s="52" t="s">
        <v>112</v>
      </c>
      <c r="C7" s="53">
        <f>'RC '!I7</f>
        <v>3</v>
      </c>
      <c r="D7" s="53">
        <f>'RC '!I8</f>
        <v>3</v>
      </c>
      <c r="E7" s="53">
        <f>'RC '!I13</f>
        <v>47</v>
      </c>
      <c r="F7" s="53">
        <f>'RC '!I14</f>
        <v>12000</v>
      </c>
      <c r="G7" s="54">
        <f>'RC '!J12</f>
        <v>0</v>
      </c>
    </row>
    <row r="8" spans="1:27" x14ac:dyDescent="0.25">
      <c r="A8" s="53">
        <v>7</v>
      </c>
      <c r="B8" s="49" t="s">
        <v>125</v>
      </c>
      <c r="C8" s="50">
        <f>'RC '!J7</f>
        <v>0</v>
      </c>
      <c r="D8" s="50">
        <f>'RC '!J8</f>
        <v>0</v>
      </c>
      <c r="E8" s="50">
        <f>'RC '!J13</f>
        <v>0</v>
      </c>
      <c r="F8" s="50">
        <f>'RC '!J14</f>
        <v>0</v>
      </c>
      <c r="G8" s="51">
        <f>'RC '!J12</f>
        <v>0</v>
      </c>
    </row>
    <row r="9" spans="1:27" x14ac:dyDescent="0.25">
      <c r="A9" s="53">
        <v>8</v>
      </c>
      <c r="B9" s="52" t="s">
        <v>5</v>
      </c>
      <c r="C9" s="53">
        <f>'RC '!K7</f>
        <v>0</v>
      </c>
      <c r="D9" s="53">
        <f>'RC '!K8</f>
        <v>0</v>
      </c>
      <c r="E9" s="53">
        <f>'RC '!K13</f>
        <v>0</v>
      </c>
      <c r="F9" s="53">
        <f>'RC '!K14</f>
        <v>0</v>
      </c>
      <c r="G9" s="54">
        <f>'RC '!K12</f>
        <v>0</v>
      </c>
    </row>
    <row r="10" spans="1:27" x14ac:dyDescent="0.25">
      <c r="A10" s="53">
        <v>9</v>
      </c>
      <c r="B10" s="49" t="s">
        <v>110</v>
      </c>
      <c r="C10" s="50">
        <f>'RC '!L7</f>
        <v>0</v>
      </c>
      <c r="D10" s="50">
        <f>'RC '!L8</f>
        <v>0</v>
      </c>
      <c r="E10" s="50">
        <f>'RC '!L13</f>
        <v>0</v>
      </c>
      <c r="F10" s="50">
        <f>'RC '!L14</f>
        <v>0</v>
      </c>
      <c r="G10" s="51">
        <f>'RC '!L12</f>
        <v>0</v>
      </c>
    </row>
    <row r="11" spans="1:27" x14ac:dyDescent="0.25">
      <c r="A11" s="53">
        <v>10</v>
      </c>
      <c r="B11" s="52" t="s">
        <v>109</v>
      </c>
      <c r="C11" s="53">
        <f>'RC '!M7</f>
        <v>0</v>
      </c>
      <c r="D11" s="53">
        <f>'RC '!M8</f>
        <v>0</v>
      </c>
      <c r="E11" s="53">
        <f>'RC '!M13</f>
        <v>0</v>
      </c>
      <c r="F11" s="53">
        <f>'RC '!M14</f>
        <v>0</v>
      </c>
      <c r="G11" s="54">
        <f>'RC '!M12</f>
        <v>0</v>
      </c>
    </row>
    <row r="12" spans="1:27" x14ac:dyDescent="0.25">
      <c r="A12" s="53">
        <v>11</v>
      </c>
      <c r="B12" s="49" t="s">
        <v>126</v>
      </c>
      <c r="C12" s="50">
        <f>'RC '!N7</f>
        <v>0</v>
      </c>
      <c r="D12" s="50">
        <f>'RC '!N8</f>
        <v>0</v>
      </c>
      <c r="E12" s="50">
        <f>'RC '!N13</f>
        <v>0</v>
      </c>
      <c r="F12" s="50">
        <f>'RC '!N14</f>
        <v>0</v>
      </c>
      <c r="G12" s="51">
        <f>'RC '!N12</f>
        <v>0</v>
      </c>
    </row>
    <row r="13" spans="1:27" x14ac:dyDescent="0.25">
      <c r="A13" s="56">
        <v>12</v>
      </c>
      <c r="B13" s="55" t="s">
        <v>127</v>
      </c>
      <c r="C13" s="56">
        <f>'RC '!O7</f>
        <v>0</v>
      </c>
      <c r="D13" s="56">
        <f>'RC '!O8</f>
        <v>0</v>
      </c>
      <c r="E13" s="56">
        <f>'RC '!O13</f>
        <v>0</v>
      </c>
      <c r="F13" s="56">
        <f>'RC '!O14</f>
        <v>0</v>
      </c>
      <c r="G13" s="57">
        <f>'RC '!O12</f>
        <v>0</v>
      </c>
    </row>
    <row r="16" spans="1:27" x14ac:dyDescent="0.25">
      <c r="B16" t="s">
        <v>128</v>
      </c>
      <c r="C16" t="s">
        <v>106</v>
      </c>
      <c r="D16" t="s">
        <v>105</v>
      </c>
      <c r="E16" t="s">
        <v>100</v>
      </c>
      <c r="F16" t="s">
        <v>99</v>
      </c>
      <c r="G16" t="s">
        <v>101</v>
      </c>
      <c r="J16" s="18" t="s">
        <v>172</v>
      </c>
      <c r="K16" t="s">
        <v>130</v>
      </c>
      <c r="L16" t="s">
        <v>131</v>
      </c>
      <c r="P16" s="18" t="s">
        <v>172</v>
      </c>
      <c r="Q16" t="s">
        <v>133</v>
      </c>
      <c r="U16" s="18" t="s">
        <v>172</v>
      </c>
      <c r="V16" t="s">
        <v>134</v>
      </c>
      <c r="Z16" s="18" t="s">
        <v>172</v>
      </c>
      <c r="AA16" t="s">
        <v>135</v>
      </c>
    </row>
    <row r="17" spans="2:27" x14ac:dyDescent="0.25">
      <c r="B17" t="s">
        <v>123</v>
      </c>
      <c r="J17" s="19" t="s">
        <v>110</v>
      </c>
      <c r="K17">
        <v>0</v>
      </c>
      <c r="L17">
        <v>0</v>
      </c>
      <c r="P17" s="19" t="s">
        <v>110</v>
      </c>
      <c r="Q17">
        <v>0</v>
      </c>
      <c r="U17" s="19" t="s">
        <v>110</v>
      </c>
      <c r="V17">
        <v>0</v>
      </c>
      <c r="X17" s="20"/>
      <c r="Z17" s="19" t="s">
        <v>110</v>
      </c>
      <c r="AA17">
        <v>0</v>
      </c>
    </row>
    <row r="18" spans="2:27" x14ac:dyDescent="0.25">
      <c r="B18" t="s">
        <v>124</v>
      </c>
      <c r="J18" s="19" t="s">
        <v>129</v>
      </c>
      <c r="K18">
        <v>0</v>
      </c>
      <c r="L18">
        <v>0</v>
      </c>
      <c r="P18" s="19" t="s">
        <v>129</v>
      </c>
      <c r="Q18">
        <v>0</v>
      </c>
      <c r="U18" s="19" t="s">
        <v>129</v>
      </c>
      <c r="V18">
        <v>0</v>
      </c>
      <c r="X18" s="20"/>
      <c r="Z18" s="19" t="s">
        <v>129</v>
      </c>
      <c r="AA18">
        <v>0</v>
      </c>
    </row>
    <row r="19" spans="2:27" x14ac:dyDescent="0.25">
      <c r="B19" t="s">
        <v>114</v>
      </c>
      <c r="X19" s="20"/>
    </row>
    <row r="20" spans="2:27" x14ac:dyDescent="0.25">
      <c r="B20" t="s">
        <v>10</v>
      </c>
      <c r="X20" s="20"/>
    </row>
    <row r="21" spans="2:27" x14ac:dyDescent="0.25">
      <c r="B21" t="s">
        <v>113</v>
      </c>
      <c r="X21" s="20"/>
    </row>
    <row r="22" spans="2:27" x14ac:dyDescent="0.25">
      <c r="B22" t="s">
        <v>112</v>
      </c>
      <c r="X22" s="20"/>
    </row>
    <row r="23" spans="2:27" x14ac:dyDescent="0.25">
      <c r="B23" t="s">
        <v>125</v>
      </c>
      <c r="X23" s="20"/>
    </row>
    <row r="24" spans="2:27" x14ac:dyDescent="0.25">
      <c r="B24" t="s">
        <v>5</v>
      </c>
      <c r="X24" s="20"/>
    </row>
    <row r="25" spans="2:27" x14ac:dyDescent="0.25">
      <c r="B25" t="s">
        <v>110</v>
      </c>
      <c r="X25" s="20"/>
    </row>
    <row r="26" spans="2:27" x14ac:dyDescent="0.25">
      <c r="B26" t="s">
        <v>109</v>
      </c>
      <c r="X26" s="20"/>
    </row>
    <row r="27" spans="2:27" x14ac:dyDescent="0.25">
      <c r="B27" t="s">
        <v>126</v>
      </c>
      <c r="X27" s="20"/>
    </row>
    <row r="28" spans="2:27" x14ac:dyDescent="0.25">
      <c r="B28" t="s">
        <v>127</v>
      </c>
      <c r="X28" s="20"/>
    </row>
    <row r="29" spans="2:27" x14ac:dyDescent="0.25">
      <c r="X29" s="20"/>
    </row>
    <row r="33" spans="2:17" x14ac:dyDescent="0.25">
      <c r="M33" s="18"/>
      <c r="N33" s="18"/>
    </row>
    <row r="35" spans="2:17" x14ac:dyDescent="0.25">
      <c r="E35" t="s">
        <v>138</v>
      </c>
      <c r="H35" t="s">
        <v>137</v>
      </c>
      <c r="K35" t="s">
        <v>136</v>
      </c>
      <c r="N35" s="61" t="s">
        <v>134</v>
      </c>
      <c r="Q35" t="s">
        <v>132</v>
      </c>
    </row>
    <row r="36" spans="2:17" x14ac:dyDescent="0.25">
      <c r="E36">
        <v>0</v>
      </c>
      <c r="H36">
        <v>4</v>
      </c>
      <c r="K36" s="58">
        <v>103</v>
      </c>
      <c r="N36" s="71">
        <v>0</v>
      </c>
      <c r="Q36">
        <v>0</v>
      </c>
    </row>
    <row r="37" spans="2:17" x14ac:dyDescent="0.25">
      <c r="B37" t="s">
        <v>106</v>
      </c>
      <c r="C37">
        <f>E37</f>
        <v>0</v>
      </c>
      <c r="E37">
        <f>GETPIVOTDATA("Capacitaciones Planeadas2",$E$35)</f>
        <v>0</v>
      </c>
      <c r="H37">
        <f>GETPIVOTDATA("Capacitaciones Realizadas2",$H$35)</f>
        <v>4</v>
      </c>
      <c r="K37" s="58">
        <f>GETPIVOTDATA("Empleados Capacitados2",$K$35)</f>
        <v>103</v>
      </c>
      <c r="N37" s="72">
        <f>GETPIVOTDATA("Costos con Capacitaciones",$N$35)</f>
        <v>0</v>
      </c>
      <c r="Q37">
        <f>GETPIVOTDATA("Horas de Capacitación2",$Q$35)</f>
        <v>0</v>
      </c>
    </row>
    <row r="38" spans="2:17" x14ac:dyDescent="0.25">
      <c r="B38" t="s">
        <v>105</v>
      </c>
      <c r="C38">
        <f>H37</f>
        <v>4</v>
      </c>
    </row>
  </sheetData>
  <sortState xmlns:xlrd2="http://schemas.microsoft.com/office/spreadsheetml/2017/richdata2" ref="J16:L29">
    <sortCondition ref="J17" customList="janeiro,fevereiro,março,abril,maio,junho,julho,agosto,setembro,outubro,novembro,dezembro"/>
  </sortState>
  <phoneticPr fontId="8" type="noConversion"/>
  <pageMargins left="0.511811024" right="0.511811024" top="0.78740157499999996" bottom="0.78740157499999996" header="0.31496062000000002" footer="0.31496062000000002"/>
  <headerFooter>
    <oddFooter>&amp;L_x000D_&amp;1#&amp;"Trebuchet MS"&amp;9&amp;K008542 INTERNA</oddFooter>
  </headerFooter>
  <drawing r:id="rId10"/>
  <tableParts count="2">
    <tablePart r:id="rId11"/>
    <tablePart r:id="rId12"/>
  </tableParts>
  <extLst>
    <ext xmlns:x14="http://schemas.microsoft.com/office/spreadsheetml/2009/9/main" uri="{A8765BA9-456A-4dab-B4F3-ACF838C121DE}">
      <x14:slicerList>
        <x14:slicer r:id="rId1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7206A4-2F40-4B56-8CDA-1CEC7F3954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Áreas</vt:lpstr>
      <vt:lpstr>TipoT</vt:lpstr>
      <vt:lpstr>Capacitaciones</vt:lpstr>
      <vt:lpstr>Empleados</vt:lpstr>
      <vt:lpstr>GRAF</vt:lpstr>
      <vt:lpstr>RC </vt:lpstr>
      <vt:lpstr>RI </vt:lpstr>
      <vt:lpstr>DASH</vt:lpstr>
      <vt:lpstr>dash2</vt:lpstr>
      <vt:lpstr>GRAF!Área_de_impresión</vt:lpstr>
      <vt:lpstr>'RC '!Área_de_impresión</vt:lpstr>
      <vt:lpstr>'RI '!Área_de_impresión</vt:lpstr>
      <vt:lpstr>Áreas!Títulos_a_imprimir</vt:lpstr>
      <vt:lpstr>Capacitaciones!Títulos_a_imprimir</vt:lpstr>
      <vt:lpstr>Empleados!Títulos_a_imprimir</vt:lpstr>
      <vt:lpstr>TipoT!Títulos_a_imprimir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Control de Capacitaciones</dc:title>
  <dc:creator>Prevesafe</dc:creator>
  <cp:keywords>Prevesafe</cp:keywords>
  <cp:lastModifiedBy>Dell Latitude</cp:lastModifiedBy>
  <cp:lastPrinted>2025-07-18T16:41:20Z</cp:lastPrinted>
  <dcterms:created xsi:type="dcterms:W3CDTF">2014-08-23T07:21:08Z</dcterms:created>
  <dcterms:modified xsi:type="dcterms:W3CDTF">2026-04-06T20:25:24Z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dac03a7-e156-4c4b-b35d-d580a54520fa_Enabled">
    <vt:lpwstr>true</vt:lpwstr>
  </property>
  <property fmtid="{D5CDD505-2E9C-101B-9397-08002B2CF9AE}" pid="3" name="MSIP_Label_cdac03a7-e156-4c4b-b35d-d580a54520fa_SetDate">
    <vt:lpwstr>2025-02-12T21:15:59Z</vt:lpwstr>
  </property>
  <property fmtid="{D5CDD505-2E9C-101B-9397-08002B2CF9AE}" pid="4" name="MSIP_Label_cdac03a7-e156-4c4b-b35d-d580a54520fa_Method">
    <vt:lpwstr>Privileged</vt:lpwstr>
  </property>
  <property fmtid="{D5CDD505-2E9C-101B-9397-08002B2CF9AE}" pid="5" name="MSIP_Label_cdac03a7-e156-4c4b-b35d-d580a54520fa_Name">
    <vt:lpwstr>Interna</vt:lpwstr>
  </property>
  <property fmtid="{D5CDD505-2E9C-101B-9397-08002B2CF9AE}" pid="6" name="MSIP_Label_cdac03a7-e156-4c4b-b35d-d580a54520fa_SiteId">
    <vt:lpwstr>5b6f6241-9a57-4be4-8e50-1dfa72e79a57</vt:lpwstr>
  </property>
  <property fmtid="{D5CDD505-2E9C-101B-9397-08002B2CF9AE}" pid="7" name="MSIP_Label_cdac03a7-e156-4c4b-b35d-d580a54520fa_ActionId">
    <vt:lpwstr>22174cd4-c9ed-4891-b1d3-8e12bab4fea0</vt:lpwstr>
  </property>
  <property fmtid="{D5CDD505-2E9C-101B-9397-08002B2CF9AE}" pid="8" name="MSIP_Label_cdac03a7-e156-4c4b-b35d-d580a54520fa_ContentBits">
    <vt:lpwstr>2</vt:lpwstr>
  </property>
</Properties>
</file>